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es\ENAR aisbl\Anne-Sophie Marchant - 04. Statutory meetings\02. General Assemblies\03. GA 18 - Bru June 2019\02. Final\Finances &amp; budget\"/>
    </mc:Choice>
  </mc:AlternateContent>
  <bookViews>
    <workbookView xWindow="0" yWindow="0" windowWidth="28800" windowHeight="12330"/>
  </bookViews>
  <sheets>
    <sheet name="2018" sheetId="1" r:id="rId1"/>
  </sheets>
  <definedNames>
    <definedName name="_xlnm.Print_Titles" localSheetId="0">'2018'!$1:$1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1" l="1"/>
  <c r="G19" i="1"/>
  <c r="G20" i="1"/>
  <c r="G67" i="1"/>
  <c r="G52" i="1"/>
  <c r="G49" i="1"/>
  <c r="G53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G72" i="1"/>
  <c r="G39" i="1"/>
  <c r="G73" i="1"/>
  <c r="G74" i="1"/>
  <c r="G76" i="1"/>
  <c r="I39" i="1"/>
</calcChain>
</file>

<file path=xl/sharedStrings.xml><?xml version="1.0" encoding="utf-8"?>
<sst xmlns="http://schemas.openxmlformats.org/spreadsheetml/2006/main" count="98" uniqueCount="86">
  <si>
    <t>ENAR AISBL - 2018 Global Financial Overviews in EUR</t>
  </si>
  <si>
    <t>Abbreviations</t>
  </si>
  <si>
    <t>JRCT</t>
  </si>
  <si>
    <t>Joseph Rowntree Charitable Trust (funder)</t>
  </si>
  <si>
    <t>OSF</t>
  </si>
  <si>
    <t>Open Society Foundations (funder)</t>
  </si>
  <si>
    <t>SRT</t>
  </si>
  <si>
    <t>Sigrid Rausing Trust (funder)</t>
  </si>
  <si>
    <t>EC</t>
  </si>
  <si>
    <t>European Commission</t>
  </si>
  <si>
    <t>REC</t>
  </si>
  <si>
    <t>Rights, Equality, Citizenship (EC project name - core grant)</t>
  </si>
  <si>
    <t>DARE</t>
  </si>
  <si>
    <t>Dialogue Anti-Radicalisation and Equality (EC project name - H2020 project)</t>
  </si>
  <si>
    <t>UNEAR</t>
  </si>
  <si>
    <t>Unearmarked (not allocated to specific projects)</t>
  </si>
  <si>
    <t>Income</t>
  </si>
  <si>
    <t>Funders</t>
  </si>
  <si>
    <t>ENAR Foundation</t>
  </si>
  <si>
    <t xml:space="preserve">EC REC grant </t>
  </si>
  <si>
    <t>Total</t>
  </si>
  <si>
    <t>Expenditure</t>
  </si>
  <si>
    <t>Categories</t>
  </si>
  <si>
    <t>Spent (1)</t>
  </si>
  <si>
    <t>Budgeted (2)</t>
  </si>
  <si>
    <t>Difference (2)-(1)</t>
  </si>
  <si>
    <t>Justification</t>
  </si>
  <si>
    <t xml:space="preserve">SC        </t>
  </si>
  <si>
    <t xml:space="preserve">Staff costs                             </t>
  </si>
  <si>
    <t xml:space="preserve">C01       </t>
  </si>
  <si>
    <t xml:space="preserve">Board Meetings                          </t>
  </si>
  <si>
    <t xml:space="preserve">C02       </t>
  </si>
  <si>
    <t xml:space="preserve">General Assembly                        </t>
  </si>
  <si>
    <t>20 years, longer GA</t>
  </si>
  <si>
    <t xml:space="preserve">C03       </t>
  </si>
  <si>
    <t>ENAR Capacity Building meeting</t>
  </si>
  <si>
    <t xml:space="preserve">C04       </t>
  </si>
  <si>
    <t xml:space="preserve">Equal at Work Seminar                   </t>
  </si>
  <si>
    <t xml:space="preserve">C05       </t>
  </si>
  <si>
    <t>Communication: launches or press meetings</t>
  </si>
  <si>
    <t xml:space="preserve">C06       </t>
  </si>
  <si>
    <t xml:space="preserve">Staff Travel                            </t>
  </si>
  <si>
    <t xml:space="preserve">C07       </t>
  </si>
  <si>
    <t xml:space="preserve">Steering Groups                         </t>
  </si>
  <si>
    <t xml:space="preserve">C08       </t>
  </si>
  <si>
    <t xml:space="preserve">Strategic Priorities Meetings           </t>
  </si>
  <si>
    <t xml:space="preserve">C09       </t>
  </si>
  <si>
    <t xml:space="preserve">Symposium                               </t>
  </si>
  <si>
    <t xml:space="preserve">C10       </t>
  </si>
  <si>
    <t xml:space="preserve">Shadow Report                           </t>
  </si>
  <si>
    <t xml:space="preserve">C11       </t>
  </si>
  <si>
    <t xml:space="preserve">Research on counter-terrorism (round tables)                            </t>
  </si>
  <si>
    <t xml:space="preserve">COM       </t>
  </si>
  <si>
    <t xml:space="preserve">Communication                           </t>
  </si>
  <si>
    <t xml:space="preserve">EO        </t>
  </si>
  <si>
    <t xml:space="preserve">Equipment office                        </t>
  </si>
  <si>
    <t xml:space="preserve">GE        </t>
  </si>
  <si>
    <t xml:space="preserve">General (*)                                </t>
  </si>
  <si>
    <t xml:space="preserve">OC        </t>
  </si>
  <si>
    <t xml:space="preserve">Office costs (**)     </t>
  </si>
  <si>
    <t>Database (Organon)</t>
  </si>
  <si>
    <t>(*) General category mainly includes accountant fees, staff trainings and auditor fees.</t>
  </si>
  <si>
    <t>Funders/others</t>
  </si>
  <si>
    <t>JRCT (National projects)</t>
  </si>
  <si>
    <t>Membership fees</t>
  </si>
  <si>
    <t>Others</t>
  </si>
  <si>
    <t xml:space="preserve">SAXINGER,CHALUPSKY ET PARTNER      </t>
  </si>
  <si>
    <t xml:space="preserve">SOLDE OSI 2016-17                       </t>
  </si>
  <si>
    <t xml:space="preserve">DEKA IMMO Taxe régionale 2017           </t>
  </si>
  <si>
    <t xml:space="preserve">TO REIMBURSE EC                         </t>
  </si>
  <si>
    <t>Bank</t>
  </si>
  <si>
    <t>Summary - profit &amp; loss as at 31/12/2018</t>
  </si>
  <si>
    <t>Total income 2018</t>
  </si>
  <si>
    <t>Total expenditures 2018</t>
  </si>
  <si>
    <t>Total loss 2018</t>
  </si>
  <si>
    <t>Loss previous years</t>
  </si>
  <si>
    <t>Total accumulative loss</t>
  </si>
  <si>
    <t>Exchange rate (USD-EUR)</t>
  </si>
  <si>
    <t>OSF Co-funder</t>
  </si>
  <si>
    <t>JRCT Co-funder</t>
  </si>
  <si>
    <t>SRT Co-funder</t>
  </si>
  <si>
    <t>ENAR Foundation Co-funder</t>
  </si>
  <si>
    <t>20 years GA (Lisbon)</t>
  </si>
  <si>
    <t>Other projects &amp; unearmarked</t>
  </si>
  <si>
    <t>(**) Office costs category mainly includes office rent, technical support (IT, database, WinBooks, etc) and database license.</t>
  </si>
  <si>
    <t>Total Co-funder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</si>
</sst>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3" fontId="1" fillId="2" borderId="0" xfId="0" applyNumberFormat="1" applyFont="1" applyFill="1"/>
    <xf numFmtId="3" fontId="1" fillId="2" borderId="1" xfId="0" applyNumberFormat="1" applyFont="1" applyFill="1" applyBorder="1"/>
    <xf numFmtId="3" fontId="3" fillId="2" borderId="0" xfId="0" applyNumberFormat="1" applyFont="1" applyFill="1"/>
    <xf numFmtId="0" fontId="4" fillId="2" borderId="1" xfId="0" applyFont="1" applyFill="1" applyBorder="1"/>
    <xf numFmtId="0" fontId="1" fillId="2" borderId="0" xfId="0" applyFont="1" applyFill="1"/>
    <xf numFmtId="0" fontId="1" fillId="2" borderId="1" xfId="0" applyFont="1" applyFill="1" applyBorder="1"/>
    <xf numFmtId="0" fontId="5" fillId="2" borderId="0" xfId="0" applyFont="1" applyFill="1"/>
    <xf numFmtId="3" fontId="5" fillId="2" borderId="0" xfId="0" applyNumberFormat="1" applyFont="1" applyFill="1"/>
    <xf numFmtId="0" fontId="4" fillId="2" borderId="0" xfId="0" applyFont="1" applyFill="1"/>
    <xf numFmtId="0" fontId="5" fillId="2" borderId="1" xfId="0" applyFont="1" applyFill="1" applyBorder="1"/>
    <xf numFmtId="3" fontId="5" fillId="2" borderId="1" xfId="0" applyNumberFormat="1" applyFont="1" applyFill="1" applyBorder="1"/>
    <xf numFmtId="3" fontId="4" fillId="2" borderId="0" xfId="0" applyNumberFormat="1" applyFont="1" applyFill="1"/>
    <xf numFmtId="3" fontId="4" fillId="2" borderId="1" xfId="0" applyNumberFormat="1" applyFont="1" applyFill="1" applyBorder="1"/>
    <xf numFmtId="0" fontId="4" fillId="2" borderId="2" xfId="0" applyFont="1" applyFill="1" applyBorder="1"/>
    <xf numFmtId="0" fontId="5" fillId="2" borderId="2" xfId="0" applyFont="1" applyFill="1" applyBorder="1"/>
    <xf numFmtId="3" fontId="4" fillId="2" borderId="2" xfId="0" applyNumberFormat="1" applyFont="1" applyFill="1" applyBorder="1"/>
    <xf numFmtId="0" fontId="6" fillId="2" borderId="0" xfId="1" applyFont="1" applyFill="1"/>
    <xf numFmtId="0" fontId="7" fillId="2" borderId="0" xfId="0" applyFont="1" applyFill="1"/>
    <xf numFmtId="3" fontId="7" fillId="2" borderId="0" xfId="0" applyNumberFormat="1" applyFont="1" applyFill="1"/>
    <xf numFmtId="3" fontId="8" fillId="2" borderId="0" xfId="0" applyNumberFormat="1" applyFont="1" applyFill="1"/>
    <xf numFmtId="3" fontId="8" fillId="2" borderId="1" xfId="0" applyNumberFormat="1" applyFont="1" applyFill="1" applyBorder="1"/>
    <xf numFmtId="0" fontId="5" fillId="2" borderId="0" xfId="0" applyFont="1" applyFill="1" applyBorder="1"/>
    <xf numFmtId="3" fontId="5" fillId="2" borderId="0" xfId="0" applyNumberFormat="1" applyFont="1" applyFill="1" applyBorder="1"/>
    <xf numFmtId="4" fontId="5" fillId="2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zoomScale="90" zoomScaleNormal="90" workbookViewId="0"/>
  </sheetViews>
  <sheetFormatPr defaultRowHeight="12.75" x14ac:dyDescent="0.2"/>
  <cols>
    <col min="1" max="1" width="6.85546875" style="18" customWidth="1"/>
    <col min="2" max="2" width="13" style="18" customWidth="1"/>
    <col min="3" max="5" width="9.140625" style="18"/>
    <col min="6" max="6" width="12.42578125" style="18" customWidth="1"/>
    <col min="7" max="7" width="10.140625" style="18" customWidth="1"/>
    <col min="8" max="8" width="12.42578125" style="18" bestFit="1" customWidth="1"/>
    <col min="9" max="9" width="13.5703125" style="18" bestFit="1" customWidth="1"/>
    <col min="10" max="10" width="16.5703125" style="18" customWidth="1"/>
    <col min="11" max="11" width="12.42578125" style="18" bestFit="1" customWidth="1"/>
    <col min="12" max="16384" width="9.140625" style="18"/>
  </cols>
  <sheetData>
    <row r="1" spans="1:11" x14ac:dyDescent="0.2">
      <c r="A1" s="17" t="s">
        <v>0</v>
      </c>
    </row>
    <row r="2" spans="1:11" x14ac:dyDescent="0.2">
      <c r="K2" s="19"/>
    </row>
    <row r="3" spans="1:11" s="7" customFormat="1" ht="12" x14ac:dyDescent="0.2">
      <c r="B3" s="9" t="s">
        <v>1</v>
      </c>
      <c r="C3" s="7" t="s">
        <v>2</v>
      </c>
      <c r="D3" s="7" t="s">
        <v>3</v>
      </c>
    </row>
    <row r="4" spans="1:11" s="7" customFormat="1" ht="12" x14ac:dyDescent="0.2">
      <c r="C4" s="7" t="s">
        <v>4</v>
      </c>
      <c r="D4" s="7" t="s">
        <v>5</v>
      </c>
    </row>
    <row r="5" spans="1:11" s="7" customFormat="1" ht="12" x14ac:dyDescent="0.2">
      <c r="C5" s="7" t="s">
        <v>6</v>
      </c>
      <c r="D5" s="7" t="s">
        <v>7</v>
      </c>
    </row>
    <row r="6" spans="1:11" s="7" customFormat="1" ht="12" x14ac:dyDescent="0.2">
      <c r="C6" s="7" t="s">
        <v>8</v>
      </c>
      <c r="D6" s="7" t="s">
        <v>9</v>
      </c>
    </row>
    <row r="7" spans="1:11" s="7" customFormat="1" ht="12" x14ac:dyDescent="0.2">
      <c r="C7" s="7" t="s">
        <v>10</v>
      </c>
      <c r="D7" s="7" t="s">
        <v>11</v>
      </c>
    </row>
    <row r="8" spans="1:11" s="7" customFormat="1" ht="12" x14ac:dyDescent="0.2">
      <c r="C8" s="7" t="s">
        <v>12</v>
      </c>
      <c r="D8" s="7" t="s">
        <v>13</v>
      </c>
    </row>
    <row r="9" spans="1:11" s="7" customFormat="1" ht="12" x14ac:dyDescent="0.2">
      <c r="C9" s="7" t="s">
        <v>14</v>
      </c>
      <c r="D9" s="7" t="s">
        <v>15</v>
      </c>
    </row>
    <row r="10" spans="1:11" s="7" customFormat="1" ht="12" x14ac:dyDescent="0.2"/>
    <row r="11" spans="1:11" s="7" customFormat="1" ht="12" x14ac:dyDescent="0.2">
      <c r="A11" s="9" t="s">
        <v>10</v>
      </c>
    </row>
    <row r="12" spans="1:11" s="7" customFormat="1" ht="12" x14ac:dyDescent="0.2">
      <c r="A12" s="9"/>
    </row>
    <row r="13" spans="1:11" s="7" customFormat="1" ht="12" x14ac:dyDescent="0.2">
      <c r="B13" s="4" t="s">
        <v>16</v>
      </c>
      <c r="C13" s="4" t="s">
        <v>17</v>
      </c>
      <c r="D13" s="10"/>
      <c r="E13" s="10"/>
      <c r="F13" s="10"/>
      <c r="G13" s="10"/>
    </row>
    <row r="14" spans="1:11" s="7" customFormat="1" ht="12" x14ac:dyDescent="0.2">
      <c r="B14" s="10"/>
      <c r="C14" s="10" t="s">
        <v>19</v>
      </c>
      <c r="D14" s="10"/>
      <c r="E14" s="10"/>
      <c r="F14" s="10"/>
      <c r="G14" s="13">
        <v>933559.48</v>
      </c>
    </row>
    <row r="15" spans="1:11" s="7" customFormat="1" ht="12" x14ac:dyDescent="0.2">
      <c r="C15" s="7" t="s">
        <v>78</v>
      </c>
      <c r="G15" s="8">
        <v>119448.55</v>
      </c>
    </row>
    <row r="16" spans="1:11" s="7" customFormat="1" ht="12" x14ac:dyDescent="0.2">
      <c r="B16" s="22"/>
      <c r="C16" s="22" t="s">
        <v>80</v>
      </c>
      <c r="D16" s="22"/>
      <c r="E16" s="22"/>
      <c r="F16" s="22"/>
      <c r="G16" s="23">
        <v>75777</v>
      </c>
    </row>
    <row r="17" spans="2:10" s="7" customFormat="1" ht="12" x14ac:dyDescent="0.2">
      <c r="B17" s="22"/>
      <c r="C17" s="22" t="s">
        <v>79</v>
      </c>
      <c r="D17" s="22"/>
      <c r="E17" s="22"/>
      <c r="F17" s="22"/>
      <c r="G17" s="23">
        <v>10465.330000000002</v>
      </c>
    </row>
    <row r="18" spans="2:10" s="7" customFormat="1" ht="12" x14ac:dyDescent="0.2">
      <c r="B18" s="22"/>
      <c r="C18" s="22" t="s">
        <v>81</v>
      </c>
      <c r="D18" s="22"/>
      <c r="E18" s="22"/>
      <c r="F18" s="22"/>
      <c r="G18" s="23">
        <v>27698.57</v>
      </c>
    </row>
    <row r="19" spans="2:10" s="7" customFormat="1" ht="12" x14ac:dyDescent="0.2">
      <c r="B19" s="10"/>
      <c r="C19" s="10" t="s">
        <v>85</v>
      </c>
      <c r="D19" s="10"/>
      <c r="E19" s="10"/>
      <c r="F19" s="10"/>
      <c r="G19" s="13">
        <f>SUM(G15:G18)</f>
        <v>233389.45</v>
      </c>
    </row>
    <row r="20" spans="2:10" s="7" customFormat="1" ht="12" x14ac:dyDescent="0.2">
      <c r="C20" s="9" t="s">
        <v>20</v>
      </c>
      <c r="G20" s="12">
        <f>SUM(G14,G19)</f>
        <v>1166948.93</v>
      </c>
    </row>
    <row r="21" spans="2:10" s="7" customFormat="1" ht="12" x14ac:dyDescent="0.2"/>
    <row r="22" spans="2:10" s="7" customFormat="1" ht="12" x14ac:dyDescent="0.2">
      <c r="B22" s="4" t="s">
        <v>21</v>
      </c>
      <c r="C22" s="4" t="s">
        <v>22</v>
      </c>
      <c r="D22" s="4"/>
      <c r="E22" s="4"/>
      <c r="F22" s="4"/>
      <c r="G22" s="4" t="s">
        <v>23</v>
      </c>
      <c r="H22" s="4" t="s">
        <v>24</v>
      </c>
      <c r="I22" s="4" t="s">
        <v>25</v>
      </c>
      <c r="J22" s="4" t="s">
        <v>26</v>
      </c>
    </row>
    <row r="23" spans="2:10" s="7" customFormat="1" ht="12" x14ac:dyDescent="0.2">
      <c r="B23" s="7" t="s">
        <v>27</v>
      </c>
      <c r="C23" s="7" t="s">
        <v>28</v>
      </c>
      <c r="G23" s="8">
        <v>694245.05999999994</v>
      </c>
      <c r="H23" s="8">
        <v>790639.12</v>
      </c>
      <c r="I23" s="1">
        <f>H23-G23</f>
        <v>96394.060000000056</v>
      </c>
    </row>
    <row r="24" spans="2:10" s="7" customFormat="1" ht="12" x14ac:dyDescent="0.2">
      <c r="B24" s="7" t="s">
        <v>29</v>
      </c>
      <c r="C24" s="7" t="s">
        <v>30</v>
      </c>
      <c r="G24" s="8">
        <v>27108.69</v>
      </c>
      <c r="H24" s="8">
        <v>32045</v>
      </c>
      <c r="I24" s="1">
        <f t="shared" ref="I24:I39" si="0">H24-G24</f>
        <v>4936.3100000000013</v>
      </c>
    </row>
    <row r="25" spans="2:10" s="7" customFormat="1" ht="12" x14ac:dyDescent="0.2">
      <c r="B25" s="7" t="s">
        <v>31</v>
      </c>
      <c r="C25" s="7" t="s">
        <v>32</v>
      </c>
      <c r="G25" s="8">
        <v>105407.67999999999</v>
      </c>
      <c r="H25" s="8">
        <v>79300</v>
      </c>
      <c r="I25" s="20">
        <f t="shared" si="0"/>
        <v>-26107.679999999993</v>
      </c>
      <c r="J25" s="7" t="s">
        <v>33</v>
      </c>
    </row>
    <row r="26" spans="2:10" s="7" customFormat="1" ht="12" x14ac:dyDescent="0.2">
      <c r="B26" s="7" t="s">
        <v>34</v>
      </c>
      <c r="C26" s="7" t="s">
        <v>35</v>
      </c>
      <c r="G26" s="8">
        <v>0</v>
      </c>
      <c r="H26" s="8">
        <v>27000</v>
      </c>
      <c r="I26" s="1">
        <f t="shared" si="0"/>
        <v>27000</v>
      </c>
    </row>
    <row r="27" spans="2:10" s="7" customFormat="1" ht="12" x14ac:dyDescent="0.2">
      <c r="B27" s="7" t="s">
        <v>36</v>
      </c>
      <c r="C27" s="7" t="s">
        <v>37</v>
      </c>
      <c r="G27" s="8">
        <v>3625.19</v>
      </c>
      <c r="H27" s="8">
        <v>11750</v>
      </c>
      <c r="I27" s="1">
        <f t="shared" si="0"/>
        <v>8124.8099999999995</v>
      </c>
    </row>
    <row r="28" spans="2:10" s="7" customFormat="1" ht="12" x14ac:dyDescent="0.2">
      <c r="B28" s="7" t="s">
        <v>38</v>
      </c>
      <c r="C28" s="7" t="s">
        <v>39</v>
      </c>
      <c r="G28" s="8">
        <v>0</v>
      </c>
      <c r="H28" s="8">
        <v>2340</v>
      </c>
      <c r="I28" s="1">
        <f t="shared" si="0"/>
        <v>2340</v>
      </c>
    </row>
    <row r="29" spans="2:10" s="7" customFormat="1" ht="12" x14ac:dyDescent="0.2">
      <c r="B29" s="7" t="s">
        <v>40</v>
      </c>
      <c r="C29" s="7" t="s">
        <v>41</v>
      </c>
      <c r="G29" s="8">
        <v>20352.57</v>
      </c>
      <c r="H29" s="8">
        <v>17480</v>
      </c>
      <c r="I29" s="20">
        <f t="shared" si="0"/>
        <v>-2872.5699999999997</v>
      </c>
      <c r="J29" s="7" t="s">
        <v>82</v>
      </c>
    </row>
    <row r="30" spans="2:10" s="7" customFormat="1" ht="12" x14ac:dyDescent="0.2">
      <c r="B30" s="7" t="s">
        <v>42</v>
      </c>
      <c r="C30" s="7" t="s">
        <v>43</v>
      </c>
      <c r="G30" s="8">
        <v>18767.049999999992</v>
      </c>
      <c r="H30" s="8">
        <v>29565</v>
      </c>
      <c r="I30" s="1">
        <f t="shared" si="0"/>
        <v>10797.950000000008</v>
      </c>
    </row>
    <row r="31" spans="2:10" s="7" customFormat="1" ht="12" x14ac:dyDescent="0.2">
      <c r="B31" s="7" t="s">
        <v>44</v>
      </c>
      <c r="C31" s="7" t="s">
        <v>45</v>
      </c>
      <c r="G31" s="8">
        <v>2881.42</v>
      </c>
      <c r="H31" s="8">
        <v>9405</v>
      </c>
      <c r="I31" s="1">
        <f t="shared" si="0"/>
        <v>6523.58</v>
      </c>
    </row>
    <row r="32" spans="2:10" s="7" customFormat="1" ht="12" x14ac:dyDescent="0.2">
      <c r="B32" s="7" t="s">
        <v>46</v>
      </c>
      <c r="C32" s="7" t="s">
        <v>47</v>
      </c>
      <c r="G32" s="8">
        <v>19176.79</v>
      </c>
      <c r="H32" s="8">
        <v>29700</v>
      </c>
      <c r="I32" s="1">
        <f t="shared" si="0"/>
        <v>10523.21</v>
      </c>
    </row>
    <row r="33" spans="1:11" s="7" customFormat="1" ht="12" x14ac:dyDescent="0.2">
      <c r="B33" s="7" t="s">
        <v>48</v>
      </c>
      <c r="C33" s="7" t="s">
        <v>49</v>
      </c>
      <c r="G33" s="8">
        <v>48200</v>
      </c>
      <c r="H33" s="8">
        <v>66284.36</v>
      </c>
      <c r="I33" s="1">
        <f t="shared" si="0"/>
        <v>18084.36</v>
      </c>
    </row>
    <row r="34" spans="1:11" s="7" customFormat="1" ht="12" x14ac:dyDescent="0.2">
      <c r="B34" s="7" t="s">
        <v>50</v>
      </c>
      <c r="C34" s="7" t="s">
        <v>51</v>
      </c>
      <c r="G34" s="8">
        <v>8938.08</v>
      </c>
      <c r="H34" s="8">
        <v>13950</v>
      </c>
      <c r="I34" s="1">
        <f t="shared" si="0"/>
        <v>5011.92</v>
      </c>
    </row>
    <row r="35" spans="1:11" s="7" customFormat="1" ht="12" x14ac:dyDescent="0.2">
      <c r="B35" s="7" t="s">
        <v>52</v>
      </c>
      <c r="C35" s="7" t="s">
        <v>53</v>
      </c>
      <c r="G35" s="8">
        <v>3853.62</v>
      </c>
      <c r="H35" s="8">
        <v>18280</v>
      </c>
      <c r="I35" s="1">
        <f t="shared" si="0"/>
        <v>14426.380000000001</v>
      </c>
    </row>
    <row r="36" spans="1:11" s="7" customFormat="1" ht="12" x14ac:dyDescent="0.2">
      <c r="B36" s="7" t="s">
        <v>54</v>
      </c>
      <c r="C36" s="7" t="s">
        <v>55</v>
      </c>
      <c r="G36" s="8">
        <v>6146.02</v>
      </c>
      <c r="H36" s="8">
        <v>6133.33</v>
      </c>
      <c r="I36" s="20">
        <f t="shared" si="0"/>
        <v>-12.690000000000509</v>
      </c>
    </row>
    <row r="37" spans="1:11" s="7" customFormat="1" ht="12" x14ac:dyDescent="0.2">
      <c r="B37" s="7" t="s">
        <v>56</v>
      </c>
      <c r="C37" s="7" t="s">
        <v>57</v>
      </c>
      <c r="G37" s="8">
        <v>51410.889999999985</v>
      </c>
      <c r="H37" s="8">
        <v>56730</v>
      </c>
      <c r="I37" s="1">
        <f t="shared" si="0"/>
        <v>5319.1100000000151</v>
      </c>
    </row>
    <row r="38" spans="1:11" s="7" customFormat="1" ht="12" x14ac:dyDescent="0.2">
      <c r="B38" s="10" t="s">
        <v>58</v>
      </c>
      <c r="C38" s="10" t="s">
        <v>59</v>
      </c>
      <c r="D38" s="10"/>
      <c r="E38" s="10"/>
      <c r="F38" s="10"/>
      <c r="G38" s="11">
        <v>156836.30999999982</v>
      </c>
      <c r="H38" s="11">
        <v>143300.26999999999</v>
      </c>
      <c r="I38" s="21">
        <f t="shared" si="0"/>
        <v>-13536.039999999834</v>
      </c>
      <c r="J38" s="10" t="s">
        <v>60</v>
      </c>
    </row>
    <row r="39" spans="1:11" s="7" customFormat="1" ht="12" x14ac:dyDescent="0.2">
      <c r="B39" s="9"/>
      <c r="C39" s="9" t="s">
        <v>20</v>
      </c>
      <c r="D39" s="9"/>
      <c r="E39" s="9"/>
      <c r="F39" s="9"/>
      <c r="G39" s="12">
        <f>SUM(G23:G38)</f>
        <v>1166949.3699999996</v>
      </c>
      <c r="H39" s="12">
        <f>SUM(H23:H38)</f>
        <v>1333902.08</v>
      </c>
      <c r="I39" s="3">
        <f t="shared" si="0"/>
        <v>166952.71000000043</v>
      </c>
    </row>
    <row r="40" spans="1:11" s="7" customFormat="1" ht="12" x14ac:dyDescent="0.2">
      <c r="H40" s="24"/>
      <c r="K40" s="8"/>
    </row>
    <row r="41" spans="1:11" s="7" customFormat="1" ht="12" x14ac:dyDescent="0.2">
      <c r="C41" s="7" t="s">
        <v>61</v>
      </c>
    </row>
    <row r="42" spans="1:11" s="7" customFormat="1" ht="12" x14ac:dyDescent="0.2">
      <c r="C42" s="7" t="s">
        <v>84</v>
      </c>
    </row>
    <row r="44" spans="1:11" s="7" customFormat="1" ht="12" x14ac:dyDescent="0.2">
      <c r="A44" s="9" t="s">
        <v>83</v>
      </c>
    </row>
    <row r="45" spans="1:11" s="7" customFormat="1" ht="12" x14ac:dyDescent="0.2">
      <c r="A45" s="9"/>
    </row>
    <row r="46" spans="1:11" s="7" customFormat="1" ht="12" x14ac:dyDescent="0.2">
      <c r="B46" s="4" t="s">
        <v>16</v>
      </c>
      <c r="C46" s="4" t="s">
        <v>62</v>
      </c>
      <c r="D46" s="10"/>
      <c r="E46" s="10"/>
      <c r="F46" s="10"/>
      <c r="G46" s="10"/>
    </row>
    <row r="47" spans="1:11" s="7" customFormat="1" ht="12" x14ac:dyDescent="0.2">
      <c r="C47" s="7" t="s">
        <v>63</v>
      </c>
      <c r="G47" s="8">
        <v>34032.080000000002</v>
      </c>
    </row>
    <row r="48" spans="1:11" s="7" customFormat="1" ht="12" x14ac:dyDescent="0.2">
      <c r="C48" s="7" t="s">
        <v>12</v>
      </c>
      <c r="G48" s="8">
        <v>44477.41</v>
      </c>
    </row>
    <row r="49" spans="2:7" s="7" customFormat="1" ht="12" x14ac:dyDescent="0.2">
      <c r="C49" s="7" t="s">
        <v>14</v>
      </c>
      <c r="G49" s="8">
        <f>SUM(G50:G52)</f>
        <v>17499.330000000002</v>
      </c>
    </row>
    <row r="50" spans="2:7" s="7" customFormat="1" ht="12" x14ac:dyDescent="0.2">
      <c r="D50" s="5" t="s">
        <v>64</v>
      </c>
      <c r="E50" s="5"/>
      <c r="F50" s="5"/>
      <c r="G50" s="1">
        <v>12234.62</v>
      </c>
    </row>
    <row r="51" spans="2:7" s="7" customFormat="1" ht="12" x14ac:dyDescent="0.2">
      <c r="D51" s="5" t="s">
        <v>18</v>
      </c>
      <c r="E51" s="5"/>
      <c r="F51" s="5"/>
      <c r="G51" s="1">
        <v>2301.4299999999998</v>
      </c>
    </row>
    <row r="52" spans="2:7" s="7" customFormat="1" ht="12" x14ac:dyDescent="0.2">
      <c r="B52" s="10"/>
      <c r="C52" s="10"/>
      <c r="D52" s="6" t="s">
        <v>65</v>
      </c>
      <c r="E52" s="6"/>
      <c r="F52" s="6"/>
      <c r="G52" s="2">
        <f>121+2277.8+564.48</f>
        <v>2963.28</v>
      </c>
    </row>
    <row r="53" spans="2:7" s="7" customFormat="1" ht="12" x14ac:dyDescent="0.2">
      <c r="C53" s="9" t="s">
        <v>20</v>
      </c>
      <c r="D53" s="9"/>
      <c r="E53" s="9"/>
      <c r="F53" s="9"/>
      <c r="G53" s="12">
        <f>SUM(G47:G49)</f>
        <v>96008.82</v>
      </c>
    </row>
    <row r="54" spans="2:7" s="7" customFormat="1" ht="12" x14ac:dyDescent="0.2"/>
    <row r="55" spans="2:7" s="7" customFormat="1" ht="12" x14ac:dyDescent="0.2"/>
    <row r="56" spans="2:7" s="7" customFormat="1" ht="12" x14ac:dyDescent="0.2">
      <c r="B56" s="4" t="s">
        <v>21</v>
      </c>
      <c r="C56" s="10"/>
      <c r="D56" s="10"/>
      <c r="E56" s="10"/>
      <c r="F56" s="10"/>
      <c r="G56" s="10"/>
    </row>
    <row r="57" spans="2:7" s="7" customFormat="1" ht="12" x14ac:dyDescent="0.2">
      <c r="C57" s="7" t="s">
        <v>63</v>
      </c>
      <c r="G57" s="8">
        <v>34032.080000000002</v>
      </c>
    </row>
    <row r="58" spans="2:7" s="7" customFormat="1" ht="12" x14ac:dyDescent="0.2">
      <c r="C58" s="7" t="s">
        <v>12</v>
      </c>
      <c r="G58" s="8">
        <v>44477.41</v>
      </c>
    </row>
    <row r="59" spans="2:7" s="7" customFormat="1" ht="12" x14ac:dyDescent="0.2">
      <c r="C59" s="7" t="s">
        <v>14</v>
      </c>
      <c r="G59" s="8">
        <v>33888.01</v>
      </c>
    </row>
    <row r="60" spans="2:7" s="7" customFormat="1" ht="12" x14ac:dyDescent="0.2">
      <c r="D60" s="5" t="s">
        <v>66</v>
      </c>
      <c r="E60" s="5"/>
      <c r="F60" s="5"/>
      <c r="G60" s="1">
        <v>15719.74</v>
      </c>
    </row>
    <row r="61" spans="2:7" s="7" customFormat="1" ht="12" x14ac:dyDescent="0.2">
      <c r="D61" s="5" t="s">
        <v>67</v>
      </c>
      <c r="G61" s="8">
        <v>6208.49</v>
      </c>
    </row>
    <row r="62" spans="2:7" s="7" customFormat="1" ht="12" x14ac:dyDescent="0.2">
      <c r="D62" s="5" t="s">
        <v>68</v>
      </c>
      <c r="E62" s="5"/>
      <c r="F62" s="5"/>
      <c r="G62" s="1">
        <v>3628.74</v>
      </c>
    </row>
    <row r="63" spans="2:7" s="7" customFormat="1" ht="12" x14ac:dyDescent="0.2">
      <c r="D63" s="5" t="s">
        <v>77</v>
      </c>
      <c r="G63" s="8">
        <v>3320.27</v>
      </c>
    </row>
    <row r="64" spans="2:7" s="7" customFormat="1" ht="12" x14ac:dyDescent="0.2">
      <c r="D64" s="5" t="s">
        <v>69</v>
      </c>
      <c r="E64" s="5"/>
      <c r="F64" s="5"/>
      <c r="G64" s="1">
        <v>2268.6</v>
      </c>
    </row>
    <row r="65" spans="1:7" s="7" customFormat="1" ht="12" x14ac:dyDescent="0.2">
      <c r="D65" s="5" t="s">
        <v>70</v>
      </c>
      <c r="G65" s="8">
        <v>1913.42</v>
      </c>
    </row>
    <row r="66" spans="1:7" s="7" customFormat="1" ht="12" x14ac:dyDescent="0.2">
      <c r="B66" s="10"/>
      <c r="C66" s="10"/>
      <c r="D66" s="6" t="s">
        <v>65</v>
      </c>
      <c r="E66" s="10"/>
      <c r="F66" s="10"/>
      <c r="G66" s="11">
        <v>828.75</v>
      </c>
    </row>
    <row r="67" spans="1:7" s="7" customFormat="1" ht="12" x14ac:dyDescent="0.2">
      <c r="C67" s="9" t="s">
        <v>20</v>
      </c>
      <c r="G67" s="12">
        <f>SUM(G57:G59)</f>
        <v>112397.5</v>
      </c>
    </row>
    <row r="68" spans="1:7" s="7" customFormat="1" ht="12" x14ac:dyDescent="0.2"/>
    <row r="69" spans="1:7" s="7" customFormat="1" ht="12" x14ac:dyDescent="0.2"/>
    <row r="70" spans="1:7" s="7" customFormat="1" ht="12" x14ac:dyDescent="0.2"/>
    <row r="71" spans="1:7" s="7" customFormat="1" ht="12" x14ac:dyDescent="0.2">
      <c r="A71" s="9" t="s">
        <v>71</v>
      </c>
      <c r="G71" s="8"/>
    </row>
    <row r="72" spans="1:7" s="7" customFormat="1" ht="12" x14ac:dyDescent="0.2">
      <c r="B72" s="7" t="s">
        <v>72</v>
      </c>
      <c r="G72" s="8">
        <f>G20+G53</f>
        <v>1262957.75</v>
      </c>
    </row>
    <row r="73" spans="1:7" s="7" customFormat="1" ht="12" x14ac:dyDescent="0.2">
      <c r="B73" s="10" t="s">
        <v>73</v>
      </c>
      <c r="C73" s="10"/>
      <c r="D73" s="10"/>
      <c r="E73" s="10"/>
      <c r="F73" s="10"/>
      <c r="G73" s="11">
        <f>G39+G67</f>
        <v>1279346.8699999996</v>
      </c>
    </row>
    <row r="74" spans="1:7" s="7" customFormat="1" ht="12" x14ac:dyDescent="0.2">
      <c r="B74" s="14" t="s">
        <v>74</v>
      </c>
      <c r="C74" s="15"/>
      <c r="D74" s="15"/>
      <c r="E74" s="15"/>
      <c r="F74" s="15"/>
      <c r="G74" s="16">
        <f>G72-G73</f>
        <v>-16389.119999999646</v>
      </c>
    </row>
    <row r="75" spans="1:7" s="7" customFormat="1" ht="12" x14ac:dyDescent="0.2">
      <c r="B75" s="10" t="s">
        <v>75</v>
      </c>
      <c r="C75" s="10"/>
      <c r="D75" s="10"/>
      <c r="E75" s="10"/>
      <c r="F75" s="10"/>
      <c r="G75" s="11">
        <v>-20359.79</v>
      </c>
    </row>
    <row r="76" spans="1:7" s="7" customFormat="1" ht="12" x14ac:dyDescent="0.2">
      <c r="B76" s="9" t="s">
        <v>76</v>
      </c>
      <c r="G76" s="12">
        <f>G74+G75</f>
        <v>-36748.909999999647</v>
      </c>
    </row>
    <row r="77" spans="1:7" s="7" customFormat="1" ht="12" x14ac:dyDescent="0.2"/>
    <row r="78" spans="1:7" s="7" customFormat="1" ht="12" x14ac:dyDescent="0.2"/>
    <row r="79" spans="1:7" s="7" customFormat="1" ht="12" x14ac:dyDescent="0.2"/>
    <row r="80" spans="1:7" s="7" customFormat="1" ht="12" x14ac:dyDescent="0.2"/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 Boudghene</dc:creator>
  <cp:keywords/>
  <dc:description/>
  <cp:lastModifiedBy>Ines Boudghene</cp:lastModifiedBy>
  <cp:revision/>
  <cp:lastPrinted>2019-06-07T13:51:30Z</cp:lastPrinted>
  <dcterms:created xsi:type="dcterms:W3CDTF">2019-04-04T13:41:21Z</dcterms:created>
  <dcterms:modified xsi:type="dcterms:W3CDTF">2019-06-07T14:23:08Z</dcterms:modified>
  <cp:category/>
  <cp:contentStatus/>
</cp:coreProperties>
</file>