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0" windowWidth="18200" windowHeight="11020" tabRatio="692"/>
  </bookViews>
  <sheets>
    <sheet name="Total" sheetId="16" r:id="rId1"/>
    <sheet name="De Feyter Myriam" sheetId="1" r:id="rId2"/>
    <sheet name="Privot Michaël" sheetId="2" r:id="rId3"/>
    <sheet name="Wahlgren Juliana" sheetId="8" r:id="rId4"/>
    <sheet name="Siklossy Georgina" sheetId="9" r:id="rId5"/>
    <sheet name="Pascoët Julie " sheetId="10" r:id="rId6"/>
    <sheet name="Fernandez Claire" sheetId="11" r:id="rId7"/>
    <sheet name="Marchant Anne-Sophie" sheetId="12" r:id="rId8"/>
    <sheet name="Vivienne Nwabuzo" sheetId="13" r:id="rId9"/>
    <sheet name="Chander Sarah" sheetId="14" r:id="rId10"/>
    <sheet name="Ruppert Axel" sheetId="15" r:id="rId11"/>
  </sheets>
  <calcPr calcId="145621" concurrentCalc="0" concurrentManualCount="2"/>
</workbook>
</file>

<file path=xl/calcChain.xml><?xml version="1.0" encoding="utf-8"?>
<calcChain xmlns="http://schemas.openxmlformats.org/spreadsheetml/2006/main">
  <c r="H14" i="16" l="1"/>
  <c r="J12" i="16"/>
  <c r="F12" i="16"/>
  <c r="J11" i="16"/>
  <c r="F11" i="16"/>
  <c r="J10" i="16"/>
  <c r="F10" i="16"/>
  <c r="J8" i="16"/>
  <c r="F8" i="16"/>
  <c r="J7" i="16"/>
  <c r="F7" i="16"/>
  <c r="J6" i="16"/>
  <c r="F6" i="16"/>
  <c r="J5" i="16"/>
  <c r="F5" i="16"/>
  <c r="J4" i="12"/>
  <c r="J4" i="16"/>
  <c r="F4" i="16"/>
  <c r="J56" i="15"/>
  <c r="J50" i="15"/>
  <c r="J4" i="15"/>
  <c r="I22" i="15"/>
  <c r="I21" i="15"/>
  <c r="J19" i="15"/>
  <c r="J62" i="15"/>
  <c r="F56" i="15"/>
  <c r="F50" i="15"/>
  <c r="F4" i="15"/>
  <c r="E22" i="15"/>
  <c r="E21" i="15"/>
  <c r="F19" i="15"/>
  <c r="F62" i="15"/>
  <c r="J20" i="15"/>
  <c r="F20" i="15"/>
  <c r="J8" i="15"/>
  <c r="F8" i="15"/>
  <c r="J5" i="15"/>
  <c r="F5" i="15"/>
  <c r="J56" i="14"/>
  <c r="J50" i="14"/>
  <c r="J4" i="14"/>
  <c r="I22" i="14"/>
  <c r="I21" i="14"/>
  <c r="J19" i="14"/>
  <c r="J62" i="14"/>
  <c r="F56" i="14"/>
  <c r="F50" i="14"/>
  <c r="F4" i="14"/>
  <c r="E22" i="14"/>
  <c r="E21" i="14"/>
  <c r="F19" i="14"/>
  <c r="F62" i="14"/>
  <c r="J20" i="14"/>
  <c r="F20" i="14"/>
  <c r="J8" i="14"/>
  <c r="F8" i="14"/>
  <c r="J5" i="14"/>
  <c r="F5" i="14"/>
  <c r="F35" i="12"/>
  <c r="I33" i="10"/>
  <c r="E33" i="10"/>
  <c r="I33" i="9"/>
  <c r="E33" i="9"/>
  <c r="I33" i="8"/>
  <c r="E33" i="8"/>
  <c r="I33" i="2"/>
  <c r="E33" i="2"/>
  <c r="F50" i="11"/>
  <c r="J56" i="13"/>
  <c r="J50" i="13"/>
  <c r="J4" i="13"/>
  <c r="I22" i="13"/>
  <c r="I21" i="13"/>
  <c r="J19" i="13"/>
  <c r="J62" i="13"/>
  <c r="F56" i="13"/>
  <c r="F50" i="13"/>
  <c r="F4" i="13"/>
  <c r="E22" i="13"/>
  <c r="E21" i="13"/>
  <c r="F19" i="13"/>
  <c r="F62" i="13"/>
  <c r="J20" i="13"/>
  <c r="F20" i="13"/>
  <c r="J8" i="13"/>
  <c r="F8" i="13"/>
  <c r="J5" i="13"/>
  <c r="F5" i="13"/>
  <c r="J56" i="12"/>
  <c r="J50" i="12"/>
  <c r="I22" i="12"/>
  <c r="I21" i="12"/>
  <c r="J19" i="12"/>
  <c r="J62" i="12"/>
  <c r="F56" i="12"/>
  <c r="F50" i="12"/>
  <c r="F4" i="12"/>
  <c r="E22" i="12"/>
  <c r="E21" i="12"/>
  <c r="F19" i="12"/>
  <c r="F62" i="12"/>
  <c r="J20" i="12"/>
  <c r="F20" i="12"/>
  <c r="J8" i="12"/>
  <c r="F8" i="12"/>
  <c r="J5" i="12"/>
  <c r="F5" i="12"/>
  <c r="J56" i="11"/>
  <c r="J50" i="11"/>
  <c r="J4" i="11"/>
  <c r="I22" i="11"/>
  <c r="I21" i="11"/>
  <c r="J19" i="11"/>
  <c r="J62" i="11"/>
  <c r="F56" i="11"/>
  <c r="F4" i="11"/>
  <c r="E22" i="11"/>
  <c r="E21" i="11"/>
  <c r="F19" i="11"/>
  <c r="F62" i="11"/>
  <c r="J20" i="11"/>
  <c r="F20" i="11"/>
  <c r="J8" i="11"/>
  <c r="F8" i="11"/>
  <c r="J5" i="11"/>
  <c r="F5" i="11"/>
  <c r="J19" i="9"/>
  <c r="J56" i="10"/>
  <c r="J50" i="10"/>
  <c r="J4" i="10"/>
  <c r="I22" i="10"/>
  <c r="I21" i="10"/>
  <c r="J19" i="10"/>
  <c r="J62" i="10"/>
  <c r="F56" i="10"/>
  <c r="F50" i="10"/>
  <c r="F4" i="10"/>
  <c r="E22" i="10"/>
  <c r="E21" i="10"/>
  <c r="F19" i="10"/>
  <c r="F62" i="10"/>
  <c r="J20" i="10"/>
  <c r="F20" i="10"/>
  <c r="J8" i="10"/>
  <c r="F8" i="10"/>
  <c r="J5" i="10"/>
  <c r="F5" i="10"/>
  <c r="J56" i="9"/>
  <c r="J50" i="9"/>
  <c r="J4" i="9"/>
  <c r="I22" i="9"/>
  <c r="I21" i="9"/>
  <c r="J62" i="9"/>
  <c r="F56" i="9"/>
  <c r="F50" i="9"/>
  <c r="F4" i="9"/>
  <c r="E22" i="9"/>
  <c r="E21" i="9"/>
  <c r="F19" i="9"/>
  <c r="F62" i="9"/>
  <c r="J20" i="9"/>
  <c r="F20" i="9"/>
  <c r="J8" i="9"/>
  <c r="F8" i="9"/>
  <c r="J5" i="9"/>
  <c r="F5" i="9"/>
  <c r="J56" i="8"/>
  <c r="J50" i="8"/>
  <c r="J4" i="8"/>
  <c r="I22" i="8"/>
  <c r="I21" i="8"/>
  <c r="J19" i="8"/>
  <c r="J62" i="8"/>
  <c r="F56" i="8"/>
  <c r="F50" i="8"/>
  <c r="F4" i="8"/>
  <c r="E22" i="8"/>
  <c r="E21" i="8"/>
  <c r="F19" i="8"/>
  <c r="F62" i="8"/>
  <c r="J20" i="8"/>
  <c r="F20" i="8"/>
  <c r="J8" i="8"/>
  <c r="F8" i="8"/>
  <c r="J5" i="8"/>
  <c r="F5" i="8"/>
  <c r="F62" i="2"/>
  <c r="J62" i="2"/>
  <c r="F56" i="2"/>
  <c r="J56" i="2"/>
  <c r="F50" i="2"/>
  <c r="J50" i="2"/>
  <c r="E21" i="2"/>
  <c r="F19" i="2"/>
  <c r="F20" i="2"/>
  <c r="I21" i="2"/>
  <c r="J19" i="2"/>
  <c r="E22" i="2"/>
  <c r="I22" i="2"/>
  <c r="F8" i="2"/>
  <c r="J8" i="2"/>
  <c r="J5" i="2"/>
  <c r="J4" i="2"/>
  <c r="F5" i="2"/>
  <c r="F4" i="2"/>
  <c r="J20" i="2"/>
  <c r="I22" i="1"/>
  <c r="I21" i="1"/>
  <c r="J19" i="1"/>
  <c r="J20" i="1"/>
  <c r="J62" i="1"/>
  <c r="E21" i="1"/>
  <c r="F62" i="1"/>
</calcChain>
</file>

<file path=xl/sharedStrings.xml><?xml version="1.0" encoding="utf-8"?>
<sst xmlns="http://schemas.openxmlformats.org/spreadsheetml/2006/main" count="1283" uniqueCount="66">
  <si>
    <t>Salaires soumis à l'ONSS</t>
  </si>
  <si>
    <t>a) Salaire annuel</t>
  </si>
  <si>
    <t>Rémunération</t>
  </si>
  <si>
    <t>Allocation de foyer/résidence</t>
  </si>
  <si>
    <t>b) Prime(s)</t>
  </si>
  <si>
    <t>Prime de fin d'année</t>
  </si>
  <si>
    <t>Prime d'attractivité</t>
  </si>
  <si>
    <t>Prime fin d'année 14e mois</t>
  </si>
  <si>
    <t>Prime de pouvoir d'achat</t>
  </si>
  <si>
    <t>Prime</t>
  </si>
  <si>
    <t>Prime TPP/QPP</t>
  </si>
  <si>
    <t>c) Autre</t>
  </si>
  <si>
    <t>Indemnité</t>
  </si>
  <si>
    <t>Avantage en nature</t>
  </si>
  <si>
    <t>2. Montant pécule de vacances</t>
  </si>
  <si>
    <t>3. Cotisation patronale</t>
  </si>
  <si>
    <t>a) Office National De La Sécurité Sociale</t>
  </si>
  <si>
    <t>a1) Cotisation Sécurité Sociale</t>
  </si>
  <si>
    <t>Cotisation ordinaire (32,69%)</t>
  </si>
  <si>
    <t>Cotisation de solidarité voiture de société</t>
  </si>
  <si>
    <t>Cotisation de vacances (0,00%)</t>
  </si>
  <si>
    <t>Pension complémentaire (8,86%)</t>
  </si>
  <si>
    <t>a2) Réductions ONSS</t>
  </si>
  <si>
    <t>Réduction structurelle</t>
  </si>
  <si>
    <t>Réduction groupe cible</t>
  </si>
  <si>
    <t>b) Fonds de sécurité d'existence</t>
  </si>
  <si>
    <t>Cotisation FSE procentuelle (0,00%)</t>
  </si>
  <si>
    <t>Cotisation FSE forfaitaire</t>
  </si>
  <si>
    <t>4. Dispense de versement du précompte professionel</t>
  </si>
  <si>
    <t>a) Correction de la norme salariale</t>
  </si>
  <si>
    <t>b) Entreprise débutante</t>
  </si>
  <si>
    <t>5. Charges exonérées d'ONSS</t>
  </si>
  <si>
    <t>a) Intervention deplacements domicile - lieu de travail</t>
  </si>
  <si>
    <t>b) Ecochèques</t>
  </si>
  <si>
    <t>c) Prime(s)</t>
  </si>
  <si>
    <t>d) Autre</t>
  </si>
  <si>
    <t>Chèques-repas coût salarial total</t>
  </si>
  <si>
    <t>6. Avantages en nature et retenues</t>
  </si>
  <si>
    <t>a) Avantage en nature en brut.</t>
  </si>
  <si>
    <t>b) Avantage en nature en plus du brut soumis à l'ONSS et PP</t>
  </si>
  <si>
    <t>c) Avantage en nature en plus du brut soumis à l'ONSS mais exonéré de PP</t>
  </si>
  <si>
    <t>d) Avantage en nature en plus du brut exonéré d'ONSS mais soumis au PP</t>
  </si>
  <si>
    <t>e) Cotisation du collaborateur pour la voiture de société</t>
  </si>
  <si>
    <t>f) Retenues sur le salaire net</t>
  </si>
  <si>
    <t>7. L'assurance groupe</t>
  </si>
  <si>
    <t>a) Pension complémentaire (cotisation patronale)</t>
  </si>
  <si>
    <t>b) Pension complémentaire (taxe) (4,40%)</t>
  </si>
  <si>
    <t>c) Assurance hospitalisation (cotisation patronale)</t>
  </si>
  <si>
    <t>d) Assurance hospitalisation (taxe) (19,25%)</t>
  </si>
  <si>
    <t>e) Fonds social (cotisation patronale)</t>
  </si>
  <si>
    <t>8. Charges patronales complémentaires</t>
  </si>
  <si>
    <t>a) Assurance accidents du travail (0,00%)</t>
  </si>
  <si>
    <t>b) Responsabilité civile (0,00%)</t>
  </si>
  <si>
    <t>c) Assurance assistance juridique</t>
  </si>
  <si>
    <t>d) Service Externe pour la Prévention et la Protection au Travail</t>
  </si>
  <si>
    <t>e) Administration Bureau Social (hors TVA)</t>
  </si>
  <si>
    <t>9. Total general</t>
  </si>
  <si>
    <t>Coût salarial par heure prestée = € 47,6295</t>
  </si>
  <si>
    <t>Valeurs informatives</t>
  </si>
  <si>
    <t>Maribel social</t>
  </si>
  <si>
    <t>Cotisation du collaborateur pour les chèques-repas</t>
  </si>
  <si>
    <t>Cotisation ordinaire (30,39%)</t>
  </si>
  <si>
    <t>PC 337</t>
  </si>
  <si>
    <t>PC 329.03</t>
  </si>
  <si>
    <t>1. Salaires soumis à l'ONSS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</si>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</sst>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&quot;€&quot;\ \-#,##0.00"/>
  </numFmts>
  <fonts count="5" x14ac:knownFonts="1">
    <font>
      <sz val="11"/>
      <color theme="1"/>
      <name val="Calibri"/>
      <family val="2"/>
      <scheme val="minor"/>
    </font>
    <font>
      <sz val="11"/>
      <color rgb="FF506B77"/>
      <name val="Century Gothic"/>
      <family val="2"/>
    </font>
    <font>
      <b/>
      <sz val="11"/>
      <color rgb="FF506B77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2" fillId="0" borderId="6" xfId="0" applyFont="1" applyBorder="1" applyAlignment="1">
      <alignment horizontal="right" vertical="center" wrapText="1" indent="2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right" vertical="center" wrapText="1" indent="2"/>
    </xf>
    <xf numFmtId="0" fontId="1" fillId="0" borderId="8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left" vertical="center" wrapText="1" indent="2"/>
    </xf>
    <xf numFmtId="0" fontId="0" fillId="0" borderId="0" xfId="0" applyBorder="1"/>
    <xf numFmtId="0" fontId="0" fillId="0" borderId="8" xfId="0" applyBorder="1"/>
    <xf numFmtId="0" fontId="1" fillId="0" borderId="11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right" vertical="center" wrapText="1" indent="2"/>
    </xf>
    <xf numFmtId="0" fontId="0" fillId="0" borderId="14" xfId="0" applyBorder="1"/>
    <xf numFmtId="0" fontId="0" fillId="3" borderId="0" xfId="0" applyFill="1"/>
    <xf numFmtId="0" fontId="2" fillId="4" borderId="11" xfId="0" applyFont="1" applyFill="1" applyBorder="1" applyAlignment="1">
      <alignment horizontal="right" vertical="center" wrapText="1" indent="2"/>
    </xf>
    <xf numFmtId="8" fontId="2" fillId="4" borderId="11" xfId="0" applyNumberFormat="1" applyFont="1" applyFill="1" applyBorder="1" applyAlignment="1">
      <alignment horizontal="right" vertical="center" wrapText="1" indent="2"/>
    </xf>
    <xf numFmtId="2" fontId="1" fillId="0" borderId="0" xfId="0" applyNumberFormat="1" applyFont="1" applyBorder="1" applyAlignment="1">
      <alignment horizontal="right" vertical="center" wrapText="1" indent="2"/>
    </xf>
    <xf numFmtId="2" fontId="1" fillId="0" borderId="0" xfId="0" applyNumberFormat="1" applyFont="1" applyBorder="1" applyAlignment="1">
      <alignment horizontal="left" vertical="center" wrapText="1" indent="2"/>
    </xf>
    <xf numFmtId="2" fontId="2" fillId="4" borderId="11" xfId="0" applyNumberFormat="1" applyFont="1" applyFill="1" applyBorder="1" applyAlignment="1">
      <alignment horizontal="right" vertical="center" wrapText="1" indent="2"/>
    </xf>
    <xf numFmtId="2" fontId="1" fillId="0" borderId="8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1" fillId="4" borderId="0" xfId="0" applyFont="1" applyFill="1" applyBorder="1" applyAlignment="1">
      <alignment horizontal="right" vertical="center" wrapText="1" indent="2"/>
    </xf>
    <xf numFmtId="0" fontId="2" fillId="4" borderId="6" xfId="0" applyFont="1" applyFill="1" applyBorder="1" applyAlignment="1">
      <alignment horizontal="right" vertical="center" wrapText="1" indent="2"/>
    </xf>
    <xf numFmtId="0" fontId="2" fillId="0" borderId="6" xfId="0" applyFont="1" applyFill="1" applyBorder="1" applyAlignment="1">
      <alignment horizontal="right" vertical="center" wrapText="1" indent="2"/>
    </xf>
    <xf numFmtId="8" fontId="4" fillId="5" borderId="6" xfId="0" applyNumberFormat="1" applyFont="1" applyFill="1" applyBorder="1" applyAlignment="1">
      <alignment horizontal="right" vertical="center" wrapText="1" indent="2"/>
    </xf>
    <xf numFmtId="8" fontId="0" fillId="0" borderId="15" xfId="0" applyNumberFormat="1" applyBorder="1"/>
    <xf numFmtId="0" fontId="0" fillId="0" borderId="3" xfId="0" applyBorder="1"/>
    <xf numFmtId="2" fontId="2" fillId="4" borderId="6" xfId="0" applyNumberFormat="1" applyFont="1" applyFill="1" applyBorder="1" applyAlignment="1">
      <alignment horizontal="right" vertical="center" wrapText="1" indent="2"/>
    </xf>
    <xf numFmtId="0" fontId="1" fillId="0" borderId="10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0" fontId="3" fillId="5" borderId="10" xfId="0" applyFont="1" applyFill="1" applyBorder="1" applyAlignment="1">
      <alignment horizontal="left" vertical="center" wrapText="1" indent="2"/>
    </xf>
    <xf numFmtId="0" fontId="3" fillId="5" borderId="1" xfId="0" applyFont="1" applyFill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2"/>
    </xf>
    <xf numFmtId="0" fontId="1" fillId="4" borderId="10" xfId="0" applyFont="1" applyFill="1" applyBorder="1" applyAlignment="1">
      <alignment horizontal="left" vertical="center" wrapText="1" indent="2"/>
    </xf>
    <xf numFmtId="0" fontId="1" fillId="4" borderId="1" xfId="0" applyFont="1" applyFill="1" applyBorder="1" applyAlignment="1">
      <alignment horizontal="left" vertical="center" wrapText="1" indent="2"/>
    </xf>
    <xf numFmtId="0" fontId="1" fillId="0" borderId="7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C1" workbookViewId="0">
      <selection activeCell="H18" sqref="H18"/>
    </sheetView>
  </sheetViews>
  <sheetFormatPr defaultRowHeight="14.5" x14ac:dyDescent="0.35"/>
  <cols>
    <col min="1" max="1" width="1.54296875" hidden="1" customWidth="1"/>
    <col min="2" max="2" width="1.6328125" hidden="1" customWidth="1"/>
    <col min="3" max="3" width="1" customWidth="1"/>
    <col min="4" max="4" width="38.7265625" customWidth="1"/>
    <col min="5" max="5" width="4.08984375" customWidth="1"/>
    <col min="6" max="6" width="15.36328125" customWidth="1"/>
    <col min="7" max="7" width="9.7265625" customWidth="1"/>
    <col min="8" max="8" width="38.54296875" customWidth="1"/>
    <col min="9" max="9" width="4.453125" customWidth="1"/>
    <col min="10" max="10" width="15.1796875" customWidth="1"/>
  </cols>
  <sheetData>
    <row r="1" spans="4:10" ht="15.75" thickBot="1" x14ac:dyDescent="0.3">
      <c r="G1" s="1"/>
    </row>
    <row r="2" spans="4:10" ht="15.75" thickBot="1" x14ac:dyDescent="0.3">
      <c r="D2" s="22" t="s">
        <v>62</v>
      </c>
      <c r="G2" s="1"/>
      <c r="H2" s="22" t="s">
        <v>63</v>
      </c>
    </row>
    <row r="3" spans="4:10" ht="15.75" thickBot="1" x14ac:dyDescent="0.3">
      <c r="G3" s="1"/>
    </row>
    <row r="4" spans="4:10" ht="15" thickBot="1" x14ac:dyDescent="0.4">
      <c r="D4" s="34" t="s">
        <v>64</v>
      </c>
      <c r="E4" s="35"/>
      <c r="F4" s="2">
        <f>SUM('De Feyter Myriam'!F4,'Privot Michaël'!F4,'Wahlgren Juliana'!F4,'Siklossy Georgina'!F4,'Pascoët Julie '!F4,'Fernandez Claire'!F4,'Marchant Anne-Sophie'!F4,'Vivienne Nwabuzo'!F4,'Chander Sarah'!F4,'Ruppert Axel'!F4)</f>
        <v>438918.09</v>
      </c>
      <c r="G4" s="1"/>
      <c r="H4" s="34" t="s">
        <v>64</v>
      </c>
      <c r="I4" s="35"/>
      <c r="J4" s="2">
        <f>SUM('De Feyter Myriam'!J4,'Privot Michaël'!J4,'Wahlgren Juliana'!J4,'Siklossy Georgina'!J4,'Pascoët Julie '!J4,'Fernandez Claire'!J4,'Marchant Anne-Sophie'!J4,'Vivienne Nwabuzo'!J4,'Chander Sarah'!J4,'Ruppert Axel'!J4)</f>
        <v>438918.09</v>
      </c>
    </row>
    <row r="5" spans="4:10" ht="15" thickBot="1" x14ac:dyDescent="0.4">
      <c r="D5" s="30" t="s">
        <v>14</v>
      </c>
      <c r="E5" s="31"/>
      <c r="F5" s="2">
        <f>SUM('De Feyter Myriam'!F18,'Privot Michaël'!F18,'Wahlgren Juliana'!F18,'Siklossy Georgina'!F18,'Pascoët Julie '!F18,'Fernandez Claire'!F18,'Marchant Anne-Sophie'!F18,'Vivienne Nwabuzo'!F18,'Chander Sarah'!F18,'Ruppert Axel'!F18)</f>
        <v>31061.900000000005</v>
      </c>
      <c r="G5" s="1"/>
      <c r="H5" s="30" t="s">
        <v>14</v>
      </c>
      <c r="I5" s="31"/>
      <c r="J5" s="2">
        <f>SUM('De Feyter Myriam'!J18,'Privot Michaël'!J18,'Wahlgren Juliana'!J18,'Siklossy Georgina'!J18,'Pascoët Julie '!J18,'Fernandez Claire'!J18,'Marchant Anne-Sophie'!J18,'Vivienne Nwabuzo'!J18,'Chander Sarah'!J18,'Ruppert Axel'!J18)</f>
        <v>31061.900000000005</v>
      </c>
    </row>
    <row r="6" spans="4:10" ht="17.25" thickBot="1" x14ac:dyDescent="0.3">
      <c r="D6" s="30" t="s">
        <v>15</v>
      </c>
      <c r="E6" s="31"/>
      <c r="F6" s="29">
        <f>SUM('De Feyter Myriam'!F19,'Privot Michaël'!F19,'Wahlgren Juliana'!F19,'Siklossy Georgina'!F19,'Pascoët Julie '!F19,'Fernandez Claire'!F19,'Marchant Anne-Sophie'!F19,'Vivienne Nwabuzo'!F19,'Chander Sarah'!F19,'Ruppert Axel'!F19)</f>
        <v>115912.75115900001</v>
      </c>
      <c r="G6" s="1"/>
      <c r="H6" s="30" t="s">
        <v>15</v>
      </c>
      <c r="I6" s="31"/>
      <c r="J6" s="29">
        <f>SUM('De Feyter Myriam'!J19,'Privot Michaël'!J19,'Wahlgren Juliana'!J19,'Siklossy Georgina'!J19,'Pascoët Julie '!J19,'Fernandez Claire'!J19,'Marchant Anne-Sophie'!J19,'Vivienne Nwabuzo'!J19,'Chander Sarah'!J19,'Ruppert Axel'!J19)</f>
        <v>141876.81362100001</v>
      </c>
    </row>
    <row r="7" spans="4:10" ht="27.5" customHeight="1" thickBot="1" x14ac:dyDescent="0.4">
      <c r="D7" s="30" t="s">
        <v>28</v>
      </c>
      <c r="E7" s="31"/>
      <c r="F7" s="24">
        <f>SUM('De Feyter Myriam'!F32,'Privot Michaël'!F32,'Wahlgren Juliana'!F32,'Siklossy Georgina'!F32,'Pascoët Julie '!F32,'Fernandez Claire'!F32,'Marchant Anne-Sophie'!F32,'Vivienne Nwabuzo'!F32,'Chander Sarah'!F32,'Ruppert Axel'!F32)</f>
        <v>-563.97</v>
      </c>
      <c r="G7" s="1"/>
      <c r="H7" s="30" t="s">
        <v>28</v>
      </c>
      <c r="I7" s="31"/>
      <c r="J7" s="24">
        <f>SUM('De Feyter Myriam'!J32,'Privot Michaël'!J32,'Wahlgren Juliana'!J32,'Siklossy Georgina'!J32,'Pascoët Julie '!J32,'Fernandez Claire'!J32,'Marchant Anne-Sophie'!J32,'Vivienne Nwabuzo'!J32,'Chander Sarah'!J32,'Ruppert Axel'!J32)</f>
        <v>-1221.4000000000001</v>
      </c>
    </row>
    <row r="8" spans="4:10" ht="15" thickBot="1" x14ac:dyDescent="0.4">
      <c r="D8" s="30" t="s">
        <v>31</v>
      </c>
      <c r="E8" s="31"/>
      <c r="F8" s="24">
        <f>SUM('De Feyter Myriam'!F35,'Privot Michaël'!F35,'Wahlgren Juliana'!F35,'Siklossy Georgina'!F35,'Pascoët Julie '!F35,'Fernandez Claire'!F35,'Marchant Anne-Sophie'!F35,'Vivienne Nwabuzo'!F35,'Chander Sarah'!F35,'Ruppert Axel'!F35)</f>
        <v>15528.87</v>
      </c>
      <c r="G8" s="1"/>
      <c r="H8" s="30" t="s">
        <v>31</v>
      </c>
      <c r="I8" s="31"/>
      <c r="J8" s="24">
        <f>SUM('De Feyter Myriam'!J35,'Privot Michaël'!J35,'Wahlgren Juliana'!J35,'Siklossy Georgina'!J35,'Pascoët Julie '!J35,'Fernandez Claire'!J35,'Marchant Anne-Sophie'!J35,'Vivienne Nwabuzo'!J35,'Chander Sarah'!J35,'Ruppert Axel'!J35)</f>
        <v>15424.230000000001</v>
      </c>
    </row>
    <row r="9" spans="4:10" ht="17.25" thickBot="1" x14ac:dyDescent="0.3">
      <c r="D9" s="30" t="s">
        <v>37</v>
      </c>
      <c r="E9" s="31"/>
      <c r="F9" s="25">
        <v>0</v>
      </c>
      <c r="G9" s="1"/>
      <c r="H9" s="30" t="s">
        <v>37</v>
      </c>
      <c r="I9" s="31"/>
      <c r="J9" s="7">
        <v>0</v>
      </c>
    </row>
    <row r="10" spans="4:10" ht="17.25" thickBot="1" x14ac:dyDescent="0.3">
      <c r="D10" s="30" t="s">
        <v>44</v>
      </c>
      <c r="E10" s="31"/>
      <c r="F10" s="25">
        <f>SUM('De Feyter Myriam'!F50,'Privot Michaël'!F50,'Wahlgren Juliana'!F50,'Siklossy Georgina'!F50,'Pascoët Julie '!F50,'Fernandez Claire'!F50,'Marchant Anne-Sophie'!F50,'Vivienne Nwabuzo'!F50,'Chander Sarah'!F50,'Ruppert Axel'!F50)</f>
        <v>13918.989999999998</v>
      </c>
      <c r="G10" s="1"/>
      <c r="H10" s="30" t="s">
        <v>44</v>
      </c>
      <c r="I10" s="31"/>
      <c r="J10" s="25">
        <f>SUM('De Feyter Myriam'!J50,'Privot Michaël'!J50,'Wahlgren Juliana'!J50,'Siklossy Georgina'!J50,'Pascoët Julie '!J50,'Fernandez Claire'!J50,'Marchant Anne-Sophie'!J50,'Vivienne Nwabuzo'!J50,'Chander Sarah'!J50,'Ruppert Axel'!J50)</f>
        <v>13918.989999999998</v>
      </c>
    </row>
    <row r="11" spans="4:10" ht="15" thickBot="1" x14ac:dyDescent="0.4">
      <c r="D11" s="30" t="s">
        <v>50</v>
      </c>
      <c r="E11" s="31"/>
      <c r="F11" s="25">
        <f>SUM('De Feyter Myriam'!F56,'Privot Michaël'!F56,'Wahlgren Juliana'!F56,'Siklossy Georgina'!F56,'Pascoët Julie '!F56,'Fernandez Claire'!F56,'Marchant Anne-Sophie'!F56,'Vivienne Nwabuzo'!F56,'Chander Sarah'!F56,'Ruppert Axel'!F56)</f>
        <v>6635</v>
      </c>
      <c r="G11" s="1"/>
      <c r="H11" s="30" t="s">
        <v>50</v>
      </c>
      <c r="I11" s="31"/>
      <c r="J11" s="25">
        <f>SUM('De Feyter Myriam'!J56,'Privot Michaël'!J56,'Wahlgren Juliana'!J56,'Siklossy Georgina'!J56,'Pascoët Julie '!J56,'Fernandez Claire'!J56,'Marchant Anne-Sophie'!J56,'Vivienne Nwabuzo'!J56,'Chander Sarah'!J56,'Ruppert Axel'!J56)</f>
        <v>6635</v>
      </c>
    </row>
    <row r="12" spans="4:10" ht="15" thickBot="1" x14ac:dyDescent="0.4">
      <c r="D12" s="32" t="s">
        <v>56</v>
      </c>
      <c r="E12" s="33"/>
      <c r="F12" s="26">
        <f>SUM('De Feyter Myriam'!F62,'Privot Michaël'!F62,'Wahlgren Juliana'!F62,'Siklossy Georgina'!F62,'Pascoët Julie '!F62,'Fernandez Claire'!F62,'Marchant Anne-Sophie'!F62,'Vivienne Nwabuzo'!F62,'Chander Sarah'!F62,'Ruppert Axel'!F62)</f>
        <v>621411.6311590001</v>
      </c>
      <c r="G12" s="1"/>
      <c r="H12" s="32" t="s">
        <v>56</v>
      </c>
      <c r="I12" s="33"/>
      <c r="J12" s="26">
        <f>SUM('De Feyter Myriam'!J62,'Privot Michaël'!J62,'Wahlgren Juliana'!J62,'Siklossy Georgina'!J62,'Pascoët Julie '!J62,'Fernandez Claire'!J62,'Marchant Anne-Sophie'!J62,'Vivienne Nwabuzo'!J62,'Chander Sarah'!J62,'Ruppert Axel'!J62)</f>
        <v>646613.62362099986</v>
      </c>
    </row>
    <row r="13" spans="4:10" ht="15.75" thickBot="1" x14ac:dyDescent="0.3"/>
    <row r="14" spans="4:10" ht="15.75" thickBot="1" x14ac:dyDescent="0.3">
      <c r="G14" s="28" t="s">
        <v>65</v>
      </c>
      <c r="H14" s="27">
        <f>J12-F12</f>
        <v>25201.992461999762</v>
      </c>
    </row>
  </sheetData>
  <mergeCells count="18">
    <mergeCell ref="D5:E5"/>
    <mergeCell ref="H5:I5"/>
    <mergeCell ref="D6:E6"/>
    <mergeCell ref="H6:I6"/>
    <mergeCell ref="D4:E4"/>
    <mergeCell ref="H4:I4"/>
    <mergeCell ref="D8:E8"/>
    <mergeCell ref="H8:I8"/>
    <mergeCell ref="D9:E9"/>
    <mergeCell ref="H9:I9"/>
    <mergeCell ref="D7:E7"/>
    <mergeCell ref="H7:I7"/>
    <mergeCell ref="D10:E10"/>
    <mergeCell ref="H10:I10"/>
    <mergeCell ref="D11:E11"/>
    <mergeCell ref="H11:I11"/>
    <mergeCell ref="D12:E12"/>
    <mergeCell ref="H12:I1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65"/>
  <sheetViews>
    <sheetView topLeftCell="A10" workbookViewId="0">
      <selection activeCell="B22" sqref="B22"/>
    </sheetView>
  </sheetViews>
  <sheetFormatPr defaultRowHeight="14.5" x14ac:dyDescent="0.35"/>
  <cols>
    <col min="4" max="4" width="38.7265625" customWidth="1"/>
    <col min="5" max="5" width="12.1796875" bestFit="1" customWidth="1"/>
    <col min="6" max="6" width="15.7265625" customWidth="1"/>
    <col min="8" max="8" width="38.7265625" customWidth="1"/>
    <col min="9" max="9" width="12.1796875" bestFit="1" customWidth="1"/>
    <col min="10" max="10" width="15.7265625" customWidth="1"/>
  </cols>
  <sheetData>
    <row r="1" spans="4:10" ht="15.75" thickBot="1" x14ac:dyDescent="0.3">
      <c r="G1" s="1"/>
    </row>
    <row r="2" spans="4:10" ht="15.75" thickBot="1" x14ac:dyDescent="0.3">
      <c r="D2" s="22" t="s">
        <v>62</v>
      </c>
      <c r="G2" s="1"/>
      <c r="H2" s="22" t="s">
        <v>63</v>
      </c>
    </row>
    <row r="3" spans="4:10" ht="15.75" thickBot="1" x14ac:dyDescent="0.3">
      <c r="G3" s="1"/>
    </row>
    <row r="4" spans="4:10" ht="15" thickBot="1" x14ac:dyDescent="0.4">
      <c r="D4" s="34" t="s">
        <v>0</v>
      </c>
      <c r="E4" s="35"/>
      <c r="F4" s="2">
        <f>SUM(E6,E9)</f>
        <v>39177.71</v>
      </c>
      <c r="G4" s="1"/>
      <c r="H4" s="34" t="s">
        <v>0</v>
      </c>
      <c r="I4" s="35"/>
      <c r="J4" s="2">
        <f>SUM(I6,I9)</f>
        <v>39177.71</v>
      </c>
    </row>
    <row r="5" spans="4:10" ht="16.5" x14ac:dyDescent="0.25">
      <c r="D5" s="38" t="s">
        <v>1</v>
      </c>
      <c r="E5" s="39"/>
      <c r="F5" s="3">
        <f>E6</f>
        <v>36164.04</v>
      </c>
      <c r="G5" s="1"/>
      <c r="H5" s="38" t="s">
        <v>1</v>
      </c>
      <c r="I5" s="39"/>
      <c r="J5" s="3">
        <f>I6</f>
        <v>36164.04</v>
      </c>
    </row>
    <row r="6" spans="4:10" x14ac:dyDescent="0.35">
      <c r="D6" s="4" t="s">
        <v>2</v>
      </c>
      <c r="E6" s="5">
        <v>36164.04</v>
      </c>
      <c r="F6" s="6"/>
      <c r="G6" s="1"/>
      <c r="H6" s="4" t="s">
        <v>2</v>
      </c>
      <c r="I6" s="5">
        <v>36164.04</v>
      </c>
      <c r="J6" s="6"/>
    </row>
    <row r="7" spans="4:10" x14ac:dyDescent="0.35">
      <c r="D7" s="4" t="s">
        <v>3</v>
      </c>
      <c r="E7" s="5">
        <v>0</v>
      </c>
      <c r="F7" s="6"/>
      <c r="G7" s="1"/>
      <c r="H7" s="4" t="s">
        <v>3</v>
      </c>
      <c r="I7" s="5">
        <v>0</v>
      </c>
      <c r="J7" s="6"/>
    </row>
    <row r="8" spans="4:10" ht="16.5" x14ac:dyDescent="0.25">
      <c r="D8" s="40" t="s">
        <v>4</v>
      </c>
      <c r="E8" s="41"/>
      <c r="F8" s="3">
        <f>SUM(E9:E14)</f>
        <v>3013.67</v>
      </c>
      <c r="G8" s="1"/>
      <c r="H8" s="40" t="s">
        <v>4</v>
      </c>
      <c r="I8" s="41"/>
      <c r="J8" s="3">
        <f>SUM(I9:I14)</f>
        <v>3013.67</v>
      </c>
    </row>
    <row r="9" spans="4:10" x14ac:dyDescent="0.35">
      <c r="D9" s="4" t="s">
        <v>5</v>
      </c>
      <c r="E9" s="5">
        <v>3013.67</v>
      </c>
      <c r="F9" s="6"/>
      <c r="G9" s="1"/>
      <c r="H9" s="4" t="s">
        <v>5</v>
      </c>
      <c r="I9" s="5">
        <v>3013.67</v>
      </c>
      <c r="J9" s="6"/>
    </row>
    <row r="10" spans="4:10" x14ac:dyDescent="0.35">
      <c r="D10" s="4" t="s">
        <v>6</v>
      </c>
      <c r="E10" s="5">
        <v>0</v>
      </c>
      <c r="F10" s="6"/>
      <c r="G10" s="1"/>
      <c r="H10" s="4" t="s">
        <v>6</v>
      </c>
      <c r="I10" s="5">
        <v>0</v>
      </c>
      <c r="J10" s="6"/>
    </row>
    <row r="11" spans="4:10" x14ac:dyDescent="0.35">
      <c r="D11" s="4" t="s">
        <v>7</v>
      </c>
      <c r="E11" s="5">
        <v>0</v>
      </c>
      <c r="F11" s="6"/>
      <c r="G11" s="1"/>
      <c r="H11" s="4" t="s">
        <v>7</v>
      </c>
      <c r="I11" s="5">
        <v>0</v>
      </c>
      <c r="J11" s="6"/>
    </row>
    <row r="12" spans="4:10" ht="16.5" x14ac:dyDescent="0.25">
      <c r="D12" s="4" t="s">
        <v>8</v>
      </c>
      <c r="E12" s="5">
        <v>0</v>
      </c>
      <c r="F12" s="6"/>
      <c r="G12" s="1"/>
      <c r="H12" s="4" t="s">
        <v>8</v>
      </c>
      <c r="I12" s="5">
        <v>0</v>
      </c>
      <c r="J12" s="6"/>
    </row>
    <row r="13" spans="4:10" ht="16.5" x14ac:dyDescent="0.25">
      <c r="D13" s="4" t="s">
        <v>9</v>
      </c>
      <c r="E13" s="5">
        <v>0</v>
      </c>
      <c r="F13" s="6"/>
      <c r="G13" s="1"/>
      <c r="H13" s="4" t="s">
        <v>9</v>
      </c>
      <c r="I13" s="5">
        <v>0</v>
      </c>
      <c r="J13" s="6"/>
    </row>
    <row r="14" spans="4:10" ht="16.5" x14ac:dyDescent="0.25">
      <c r="D14" s="4" t="s">
        <v>10</v>
      </c>
      <c r="E14" s="5">
        <v>0</v>
      </c>
      <c r="F14" s="6"/>
      <c r="G14" s="1"/>
      <c r="H14" s="4" t="s">
        <v>10</v>
      </c>
      <c r="I14" s="5">
        <v>0</v>
      </c>
      <c r="J14" s="6"/>
    </row>
    <row r="15" spans="4:10" ht="16.5" x14ac:dyDescent="0.25">
      <c r="D15" s="40" t="s">
        <v>11</v>
      </c>
      <c r="E15" s="41"/>
      <c r="F15" s="3">
        <v>0</v>
      </c>
      <c r="G15" s="1"/>
      <c r="H15" s="40" t="s">
        <v>11</v>
      </c>
      <c r="I15" s="41"/>
      <c r="J15" s="3">
        <v>0</v>
      </c>
    </row>
    <row r="16" spans="4:10" x14ac:dyDescent="0.35">
      <c r="D16" s="4" t="s">
        <v>12</v>
      </c>
      <c r="E16" s="5">
        <v>0</v>
      </c>
      <c r="F16" s="6"/>
      <c r="G16" s="1"/>
      <c r="H16" s="4" t="s">
        <v>12</v>
      </c>
      <c r="I16" s="5">
        <v>0</v>
      </c>
      <c r="J16" s="6"/>
    </row>
    <row r="17" spans="4:10" ht="17.25" thickBot="1" x14ac:dyDescent="0.3">
      <c r="D17" s="4" t="s">
        <v>13</v>
      </c>
      <c r="E17" s="5">
        <v>0</v>
      </c>
      <c r="F17" s="6"/>
      <c r="G17" s="1"/>
      <c r="H17" s="4" t="s">
        <v>13</v>
      </c>
      <c r="I17" s="5">
        <v>0</v>
      </c>
      <c r="J17" s="6"/>
    </row>
    <row r="18" spans="4:10" ht="15" thickBot="1" x14ac:dyDescent="0.4">
      <c r="D18" s="30" t="s">
        <v>14</v>
      </c>
      <c r="E18" s="31"/>
      <c r="F18" s="7">
        <v>2772.58</v>
      </c>
      <c r="G18" s="1"/>
      <c r="H18" s="30" t="s">
        <v>14</v>
      </c>
      <c r="I18" s="31"/>
      <c r="J18" s="7">
        <v>2772.58</v>
      </c>
    </row>
    <row r="19" spans="4:10" ht="17.25" thickBot="1" x14ac:dyDescent="0.3">
      <c r="D19" s="30" t="s">
        <v>15</v>
      </c>
      <c r="E19" s="31"/>
      <c r="F19" s="20">
        <f>SUM(E21,E26)</f>
        <v>10259.716069</v>
      </c>
      <c r="G19" s="1"/>
      <c r="H19" s="30" t="s">
        <v>15</v>
      </c>
      <c r="I19" s="31"/>
      <c r="J19" s="20">
        <f>SUM(I21,I26)</f>
        <v>12816.803398999999</v>
      </c>
    </row>
    <row r="20" spans="4:10" x14ac:dyDescent="0.35">
      <c r="D20" s="38" t="s">
        <v>16</v>
      </c>
      <c r="E20" s="39"/>
      <c r="F20" s="21">
        <f>F19</f>
        <v>10259.716069</v>
      </c>
      <c r="G20" s="1"/>
      <c r="H20" s="38" t="s">
        <v>16</v>
      </c>
      <c r="I20" s="39"/>
      <c r="J20" s="21">
        <f>J19</f>
        <v>12816.803398999999</v>
      </c>
    </row>
    <row r="21" spans="4:10" x14ac:dyDescent="0.35">
      <c r="D21" s="4" t="s">
        <v>17</v>
      </c>
      <c r="E21" s="19">
        <f>SUM(E22:E25)</f>
        <v>12011.716069</v>
      </c>
      <c r="F21" s="6"/>
      <c r="G21" s="1"/>
      <c r="H21" s="4" t="s">
        <v>17</v>
      </c>
      <c r="I21" s="19">
        <f>SUM(I22:I25)</f>
        <v>12912.803398999999</v>
      </c>
      <c r="J21" s="6"/>
    </row>
    <row r="22" spans="4:10" ht="16.5" x14ac:dyDescent="0.25">
      <c r="D22" s="4" t="s">
        <v>61</v>
      </c>
      <c r="E22" s="18">
        <f>F4*30.39%</f>
        <v>11906.106068999999</v>
      </c>
      <c r="F22" s="6"/>
      <c r="G22" s="1"/>
      <c r="H22" s="4" t="s">
        <v>18</v>
      </c>
      <c r="I22" s="18">
        <f>J4*32.69%</f>
        <v>12807.193398999998</v>
      </c>
      <c r="J22" s="6"/>
    </row>
    <row r="23" spans="4:10" ht="27" x14ac:dyDescent="0.35">
      <c r="D23" s="4" t="s">
        <v>19</v>
      </c>
      <c r="E23" s="5">
        <v>0</v>
      </c>
      <c r="F23" s="6"/>
      <c r="G23" s="1"/>
      <c r="H23" s="4" t="s">
        <v>19</v>
      </c>
      <c r="I23" s="5">
        <v>0</v>
      </c>
      <c r="J23" s="6"/>
    </row>
    <row r="24" spans="4:10" ht="16.5" x14ac:dyDescent="0.25">
      <c r="D24" s="4" t="s">
        <v>20</v>
      </c>
      <c r="E24" s="5">
        <v>0</v>
      </c>
      <c r="F24" s="6"/>
      <c r="G24" s="1"/>
      <c r="H24" s="4" t="s">
        <v>20</v>
      </c>
      <c r="I24" s="5">
        <v>0</v>
      </c>
      <c r="J24" s="6"/>
    </row>
    <row r="25" spans="4:10" x14ac:dyDescent="0.35">
      <c r="D25" s="4" t="s">
        <v>21</v>
      </c>
      <c r="E25" s="5">
        <v>105.61</v>
      </c>
      <c r="F25" s="6"/>
      <c r="G25" s="1"/>
      <c r="H25" s="4" t="s">
        <v>21</v>
      </c>
      <c r="I25" s="5">
        <v>105.61</v>
      </c>
      <c r="J25" s="6"/>
    </row>
    <row r="26" spans="4:10" x14ac:dyDescent="0.35">
      <c r="D26" s="4" t="s">
        <v>22</v>
      </c>
      <c r="E26" s="8">
        <v>-1752</v>
      </c>
      <c r="F26" s="6"/>
      <c r="G26" s="1"/>
      <c r="H26" s="4" t="s">
        <v>22</v>
      </c>
      <c r="I26" s="8">
        <v>-96</v>
      </c>
      <c r="J26" s="6"/>
    </row>
    <row r="27" spans="4:10" x14ac:dyDescent="0.35">
      <c r="D27" s="4" t="s">
        <v>23</v>
      </c>
      <c r="E27" s="5">
        <v>-1752</v>
      </c>
      <c r="F27" s="6"/>
      <c r="G27" s="1"/>
      <c r="H27" s="4" t="s">
        <v>23</v>
      </c>
      <c r="I27" s="8">
        <v>-96</v>
      </c>
      <c r="J27" s="6"/>
    </row>
    <row r="28" spans="4:10" x14ac:dyDescent="0.35">
      <c r="D28" s="4" t="s">
        <v>24</v>
      </c>
      <c r="E28" s="5">
        <v>0</v>
      </c>
      <c r="F28" s="6"/>
      <c r="G28" s="1"/>
      <c r="H28" s="4" t="s">
        <v>24</v>
      </c>
      <c r="I28" s="5">
        <v>0</v>
      </c>
      <c r="J28" s="6"/>
    </row>
    <row r="29" spans="4:10" x14ac:dyDescent="0.35">
      <c r="D29" s="40" t="s">
        <v>25</v>
      </c>
      <c r="E29" s="41"/>
      <c r="F29" s="3">
        <v>0</v>
      </c>
      <c r="G29" s="1"/>
      <c r="H29" s="40" t="s">
        <v>25</v>
      </c>
      <c r="I29" s="41"/>
      <c r="J29" s="3">
        <v>0</v>
      </c>
    </row>
    <row r="30" spans="4:10" ht="33" x14ac:dyDescent="0.25">
      <c r="D30" s="4" t="s">
        <v>26</v>
      </c>
      <c r="E30" s="5">
        <v>0</v>
      </c>
      <c r="F30" s="6"/>
      <c r="G30" s="1"/>
      <c r="H30" s="4" t="s">
        <v>26</v>
      </c>
      <c r="I30" s="5">
        <v>0</v>
      </c>
      <c r="J30" s="6"/>
    </row>
    <row r="31" spans="4:10" ht="15" thickBot="1" x14ac:dyDescent="0.4">
      <c r="D31" s="4" t="s">
        <v>27</v>
      </c>
      <c r="E31" s="5">
        <v>0</v>
      </c>
      <c r="F31" s="6"/>
      <c r="G31" s="1"/>
      <c r="H31" s="4" t="s">
        <v>27</v>
      </c>
      <c r="I31" s="5">
        <v>0</v>
      </c>
      <c r="J31" s="6"/>
    </row>
    <row r="32" spans="4:10" ht="15" thickBot="1" x14ac:dyDescent="0.4">
      <c r="D32" s="30" t="s">
        <v>28</v>
      </c>
      <c r="E32" s="31"/>
      <c r="F32" s="16">
        <v>-50.34</v>
      </c>
      <c r="G32" s="1"/>
      <c r="H32" s="30" t="s">
        <v>28</v>
      </c>
      <c r="I32" s="31"/>
      <c r="J32" s="16">
        <v>-109.02</v>
      </c>
    </row>
    <row r="33" spans="4:10" x14ac:dyDescent="0.35">
      <c r="D33" s="4" t="s">
        <v>29</v>
      </c>
      <c r="E33" s="5">
        <v>-50.34</v>
      </c>
      <c r="F33" s="6"/>
      <c r="G33" s="1"/>
      <c r="H33" s="4" t="s">
        <v>29</v>
      </c>
      <c r="I33" s="5">
        <v>-109.02</v>
      </c>
      <c r="J33" s="6"/>
    </row>
    <row r="34" spans="4:10" ht="15" thickBot="1" x14ac:dyDescent="0.4">
      <c r="D34" s="4" t="s">
        <v>30</v>
      </c>
      <c r="E34" s="5">
        <v>0</v>
      </c>
      <c r="F34" s="6"/>
      <c r="G34" s="1"/>
      <c r="H34" s="4" t="s">
        <v>30</v>
      </c>
      <c r="I34" s="5">
        <v>0</v>
      </c>
      <c r="J34" s="6"/>
    </row>
    <row r="35" spans="4:10" ht="15" thickBot="1" x14ac:dyDescent="0.4">
      <c r="D35" s="30" t="s">
        <v>31</v>
      </c>
      <c r="E35" s="31"/>
      <c r="F35" s="7">
        <v>1580.1</v>
      </c>
      <c r="G35" s="1"/>
      <c r="H35" s="30" t="s">
        <v>31</v>
      </c>
      <c r="I35" s="31"/>
      <c r="J35" s="7">
        <v>1580.1</v>
      </c>
    </row>
    <row r="36" spans="4:10" ht="27" x14ac:dyDescent="0.35">
      <c r="D36" s="4" t="s">
        <v>32</v>
      </c>
      <c r="E36" s="5">
        <v>0</v>
      </c>
      <c r="F36" s="6"/>
      <c r="G36" s="1"/>
      <c r="H36" s="4" t="s">
        <v>32</v>
      </c>
      <c r="I36" s="5">
        <v>0</v>
      </c>
      <c r="J36" s="6"/>
    </row>
    <row r="37" spans="4:10" x14ac:dyDescent="0.35">
      <c r="D37" s="4" t="s">
        <v>33</v>
      </c>
      <c r="E37" s="5">
        <v>0</v>
      </c>
      <c r="F37" s="6"/>
      <c r="G37" s="1"/>
      <c r="H37" s="4" t="s">
        <v>33</v>
      </c>
      <c r="I37" s="5">
        <v>0</v>
      </c>
      <c r="J37" s="6"/>
    </row>
    <row r="38" spans="4:10" x14ac:dyDescent="0.35">
      <c r="D38" s="4" t="s">
        <v>34</v>
      </c>
      <c r="E38" s="5">
        <v>0</v>
      </c>
      <c r="F38" s="6"/>
      <c r="G38" s="1"/>
      <c r="H38" s="4" t="s">
        <v>34</v>
      </c>
      <c r="I38" s="5">
        <v>0</v>
      </c>
      <c r="J38" s="6"/>
    </row>
    <row r="39" spans="4:10" x14ac:dyDescent="0.35">
      <c r="D39" s="40" t="s">
        <v>35</v>
      </c>
      <c r="E39" s="41"/>
      <c r="F39" s="6"/>
      <c r="G39" s="1"/>
      <c r="H39" s="40" t="s">
        <v>35</v>
      </c>
      <c r="I39" s="41"/>
      <c r="J39" s="6"/>
    </row>
    <row r="40" spans="4:10" x14ac:dyDescent="0.35">
      <c r="D40" s="4" t="s">
        <v>12</v>
      </c>
      <c r="E40" s="5">
        <v>0</v>
      </c>
      <c r="F40" s="6"/>
      <c r="G40" s="1"/>
      <c r="H40" s="4" t="s">
        <v>12</v>
      </c>
      <c r="I40" s="5">
        <v>0</v>
      </c>
      <c r="J40" s="6"/>
    </row>
    <row r="41" spans="4:10" x14ac:dyDescent="0.35">
      <c r="D41" s="4" t="s">
        <v>13</v>
      </c>
      <c r="E41" s="5">
        <v>0</v>
      </c>
      <c r="F41" s="6"/>
      <c r="G41" s="1"/>
      <c r="H41" s="4" t="s">
        <v>13</v>
      </c>
      <c r="I41" s="5">
        <v>0</v>
      </c>
      <c r="J41" s="6"/>
    </row>
    <row r="42" spans="4:10" ht="15" thickBot="1" x14ac:dyDescent="0.4">
      <c r="D42" s="4" t="s">
        <v>36</v>
      </c>
      <c r="E42" s="5">
        <v>1580.1</v>
      </c>
      <c r="F42" s="6"/>
      <c r="G42" s="1"/>
      <c r="H42" s="4" t="s">
        <v>36</v>
      </c>
      <c r="I42" s="5">
        <v>1580.1</v>
      </c>
      <c r="J42" s="6"/>
    </row>
    <row r="43" spans="4:10" ht="15" thickBot="1" x14ac:dyDescent="0.4">
      <c r="D43" s="30" t="s">
        <v>37</v>
      </c>
      <c r="E43" s="31"/>
      <c r="F43" s="7">
        <v>0</v>
      </c>
      <c r="G43" s="1"/>
      <c r="H43" s="30" t="s">
        <v>37</v>
      </c>
      <c r="I43" s="31"/>
      <c r="J43" s="7">
        <v>0</v>
      </c>
    </row>
    <row r="44" spans="4:10" x14ac:dyDescent="0.35">
      <c r="D44" s="4" t="s">
        <v>38</v>
      </c>
      <c r="E44" s="5">
        <v>0</v>
      </c>
      <c r="F44" s="6"/>
      <c r="G44" s="1"/>
      <c r="H44" s="4" t="s">
        <v>38</v>
      </c>
      <c r="I44" s="5">
        <v>0</v>
      </c>
      <c r="J44" s="6"/>
    </row>
    <row r="45" spans="4:10" ht="27" x14ac:dyDescent="0.35">
      <c r="D45" s="4" t="s">
        <v>39</v>
      </c>
      <c r="E45" s="5">
        <v>0</v>
      </c>
      <c r="F45" s="6"/>
      <c r="G45" s="1"/>
      <c r="H45" s="4" t="s">
        <v>39</v>
      </c>
      <c r="I45" s="5">
        <v>0</v>
      </c>
      <c r="J45" s="6"/>
    </row>
    <row r="46" spans="4:10" ht="40.5" x14ac:dyDescent="0.35">
      <c r="D46" s="4" t="s">
        <v>40</v>
      </c>
      <c r="E46" s="5">
        <v>0</v>
      </c>
      <c r="F46" s="6"/>
      <c r="G46" s="1"/>
      <c r="H46" s="4" t="s">
        <v>40</v>
      </c>
      <c r="I46" s="5">
        <v>0</v>
      </c>
      <c r="J46" s="6"/>
    </row>
    <row r="47" spans="4:10" ht="40.5" x14ac:dyDescent="0.35">
      <c r="D47" s="4" t="s">
        <v>41</v>
      </c>
      <c r="E47" s="5">
        <v>0</v>
      </c>
      <c r="F47" s="6"/>
      <c r="G47" s="1"/>
      <c r="H47" s="4" t="s">
        <v>41</v>
      </c>
      <c r="I47" s="5">
        <v>0</v>
      </c>
      <c r="J47" s="6"/>
    </row>
    <row r="48" spans="4:10" ht="27" x14ac:dyDescent="0.35">
      <c r="D48" s="4" t="s">
        <v>42</v>
      </c>
      <c r="E48" s="5">
        <v>0</v>
      </c>
      <c r="F48" s="6"/>
      <c r="G48" s="1"/>
      <c r="H48" s="4" t="s">
        <v>42</v>
      </c>
      <c r="I48" s="5">
        <v>0</v>
      </c>
      <c r="J48" s="6"/>
    </row>
    <row r="49" spans="4:10" ht="15" thickBot="1" x14ac:dyDescent="0.4">
      <c r="D49" s="4" t="s">
        <v>43</v>
      </c>
      <c r="E49" s="5">
        <v>0</v>
      </c>
      <c r="F49" s="6"/>
      <c r="G49" s="1"/>
      <c r="H49" s="4" t="s">
        <v>43</v>
      </c>
      <c r="I49" s="5">
        <v>0</v>
      </c>
      <c r="J49" s="6"/>
    </row>
    <row r="50" spans="4:10" ht="15" thickBot="1" x14ac:dyDescent="0.4">
      <c r="D50" s="30" t="s">
        <v>44</v>
      </c>
      <c r="E50" s="31"/>
      <c r="F50" s="7">
        <f>SUM(E51:E55)</f>
        <v>1244.4100000000001</v>
      </c>
      <c r="G50" s="1"/>
      <c r="H50" s="30" t="s">
        <v>44</v>
      </c>
      <c r="I50" s="31"/>
      <c r="J50" s="7">
        <f>SUM(I51:I55)</f>
        <v>1244.4100000000001</v>
      </c>
    </row>
    <row r="51" spans="4:10" ht="27" x14ac:dyDescent="0.35">
      <c r="D51" s="4" t="s">
        <v>45</v>
      </c>
      <c r="E51" s="5">
        <v>1191.96</v>
      </c>
      <c r="F51" s="6"/>
      <c r="G51" s="1"/>
      <c r="H51" s="4" t="s">
        <v>45</v>
      </c>
      <c r="I51" s="5">
        <v>1191.96</v>
      </c>
      <c r="J51" s="6"/>
    </row>
    <row r="52" spans="4:10" ht="27" x14ac:dyDescent="0.35">
      <c r="D52" s="4" t="s">
        <v>46</v>
      </c>
      <c r="E52" s="5">
        <v>52.45</v>
      </c>
      <c r="F52" s="6"/>
      <c r="G52" s="1"/>
      <c r="H52" s="4" t="s">
        <v>46</v>
      </c>
      <c r="I52" s="5">
        <v>52.45</v>
      </c>
      <c r="J52" s="6"/>
    </row>
    <row r="53" spans="4:10" ht="27" x14ac:dyDescent="0.35">
      <c r="D53" s="4" t="s">
        <v>47</v>
      </c>
      <c r="E53" s="5">
        <v>0</v>
      </c>
      <c r="F53" s="6"/>
      <c r="G53" s="1"/>
      <c r="H53" s="4" t="s">
        <v>47</v>
      </c>
      <c r="I53" s="5">
        <v>0</v>
      </c>
      <c r="J53" s="6"/>
    </row>
    <row r="54" spans="4:10" ht="27" x14ac:dyDescent="0.35">
      <c r="D54" s="4" t="s">
        <v>48</v>
      </c>
      <c r="E54" s="5">
        <v>0</v>
      </c>
      <c r="F54" s="6"/>
      <c r="G54" s="1"/>
      <c r="H54" s="4" t="s">
        <v>48</v>
      </c>
      <c r="I54" s="5">
        <v>0</v>
      </c>
      <c r="J54" s="6"/>
    </row>
    <row r="55" spans="4:10" ht="27.5" thickBot="1" x14ac:dyDescent="0.4">
      <c r="D55" s="4" t="s">
        <v>49</v>
      </c>
      <c r="E55" s="5">
        <v>0</v>
      </c>
      <c r="F55" s="6"/>
      <c r="G55" s="1"/>
      <c r="H55" s="4" t="s">
        <v>49</v>
      </c>
      <c r="I55" s="5">
        <v>0</v>
      </c>
      <c r="J55" s="6"/>
    </row>
    <row r="56" spans="4:10" ht="15" thickBot="1" x14ac:dyDescent="0.4">
      <c r="D56" s="30" t="s">
        <v>50</v>
      </c>
      <c r="E56" s="31"/>
      <c r="F56" s="7">
        <f>SUM(E57:E61)</f>
        <v>663.5</v>
      </c>
      <c r="G56" s="1"/>
      <c r="H56" s="30" t="s">
        <v>50</v>
      </c>
      <c r="I56" s="31"/>
      <c r="J56" s="7">
        <f>SUM(I57:I61)</f>
        <v>663.5</v>
      </c>
    </row>
    <row r="57" spans="4:10" ht="27" x14ac:dyDescent="0.35">
      <c r="D57" s="4" t="s">
        <v>51</v>
      </c>
      <c r="E57" s="5">
        <v>0</v>
      </c>
      <c r="F57" s="6"/>
      <c r="G57" s="1"/>
      <c r="H57" s="4" t="s">
        <v>51</v>
      </c>
      <c r="I57" s="5">
        <v>0</v>
      </c>
      <c r="J57" s="6"/>
    </row>
    <row r="58" spans="4:10" x14ac:dyDescent="0.35">
      <c r="D58" s="4" t="s">
        <v>52</v>
      </c>
      <c r="E58" s="5">
        <v>0</v>
      </c>
      <c r="F58" s="6"/>
      <c r="G58" s="1"/>
      <c r="H58" s="4" t="s">
        <v>52</v>
      </c>
      <c r="I58" s="5">
        <v>0</v>
      </c>
      <c r="J58" s="6"/>
    </row>
    <row r="59" spans="4:10" x14ac:dyDescent="0.35">
      <c r="D59" s="4" t="s">
        <v>53</v>
      </c>
      <c r="E59" s="5">
        <v>0</v>
      </c>
      <c r="F59" s="6"/>
      <c r="G59" s="1"/>
      <c r="H59" s="4" t="s">
        <v>53</v>
      </c>
      <c r="I59" s="5">
        <v>0</v>
      </c>
      <c r="J59" s="6"/>
    </row>
    <row r="60" spans="4:10" ht="40.5" x14ac:dyDescent="0.35">
      <c r="D60" s="4" t="s">
        <v>54</v>
      </c>
      <c r="E60" s="5">
        <v>60.5</v>
      </c>
      <c r="F60" s="6"/>
      <c r="G60" s="1"/>
      <c r="H60" s="4" t="s">
        <v>54</v>
      </c>
      <c r="I60" s="5">
        <v>60.5</v>
      </c>
      <c r="J60" s="6"/>
    </row>
    <row r="61" spans="4:10" ht="27.5" thickBot="1" x14ac:dyDescent="0.4">
      <c r="D61" s="4" t="s">
        <v>55</v>
      </c>
      <c r="E61" s="5">
        <v>603</v>
      </c>
      <c r="F61" s="6"/>
      <c r="G61" s="1"/>
      <c r="H61" s="4" t="s">
        <v>55</v>
      </c>
      <c r="I61" s="5">
        <v>603</v>
      </c>
      <c r="J61" s="6"/>
    </row>
    <row r="62" spans="4:10" ht="15" thickBot="1" x14ac:dyDescent="0.4">
      <c r="D62" s="36" t="s">
        <v>56</v>
      </c>
      <c r="E62" s="37"/>
      <c r="F62" s="17">
        <f>SUM(F56,F50,F43,F35,F32,F19,F18,F4)</f>
        <v>55647.676069000001</v>
      </c>
      <c r="G62" s="1"/>
      <c r="H62" s="36" t="s">
        <v>56</v>
      </c>
      <c r="I62" s="37"/>
      <c r="J62" s="17">
        <f>SUM(J56,J50,J43,J35,J32,J19,J18,J4)</f>
        <v>58146.083398999996</v>
      </c>
    </row>
    <row r="63" spans="4:10" ht="15" thickBot="1" x14ac:dyDescent="0.4">
      <c r="D63" s="30" t="s">
        <v>58</v>
      </c>
      <c r="E63" s="31"/>
      <c r="F63" s="11"/>
      <c r="G63" s="1"/>
      <c r="H63" s="30" t="s">
        <v>58</v>
      </c>
      <c r="I63" s="31"/>
      <c r="J63" s="11"/>
    </row>
    <row r="64" spans="4:10" x14ac:dyDescent="0.35">
      <c r="D64" s="4" t="s">
        <v>59</v>
      </c>
      <c r="E64" s="5">
        <v>0</v>
      </c>
      <c r="F64" s="6"/>
      <c r="G64" s="1"/>
      <c r="H64" s="4" t="s">
        <v>59</v>
      </c>
      <c r="I64" s="5">
        <v>1775.44</v>
      </c>
      <c r="J64" s="6"/>
    </row>
    <row r="65" spans="4:10" ht="27.5" thickBot="1" x14ac:dyDescent="0.4">
      <c r="D65" s="12" t="s">
        <v>60</v>
      </c>
      <c r="E65" s="13">
        <v>259.89999999999998</v>
      </c>
      <c r="F65" s="14"/>
      <c r="G65" s="1"/>
      <c r="H65" s="12" t="s">
        <v>60</v>
      </c>
      <c r="I65" s="13">
        <v>259.89999999999998</v>
      </c>
      <c r="J65" s="14"/>
    </row>
  </sheetData>
  <mergeCells count="32">
    <mergeCell ref="D4:E4"/>
    <mergeCell ref="H4:I4"/>
    <mergeCell ref="D5:E5"/>
    <mergeCell ref="H5:I5"/>
    <mergeCell ref="D8:E8"/>
    <mergeCell ref="H8:I8"/>
    <mergeCell ref="D15:E15"/>
    <mergeCell ref="H15:I15"/>
    <mergeCell ref="D18:E18"/>
    <mergeCell ref="H18:I18"/>
    <mergeCell ref="D19:E19"/>
    <mergeCell ref="H19:I19"/>
    <mergeCell ref="D20:E20"/>
    <mergeCell ref="H20:I20"/>
    <mergeCell ref="D29:E29"/>
    <mergeCell ref="H29:I29"/>
    <mergeCell ref="D32:E32"/>
    <mergeCell ref="H32:I32"/>
    <mergeCell ref="D35:E35"/>
    <mergeCell ref="H35:I35"/>
    <mergeCell ref="D39:E39"/>
    <mergeCell ref="H39:I39"/>
    <mergeCell ref="D43:E43"/>
    <mergeCell ref="H43:I43"/>
    <mergeCell ref="D63:E63"/>
    <mergeCell ref="H63:I63"/>
    <mergeCell ref="D50:E50"/>
    <mergeCell ref="H50:I50"/>
    <mergeCell ref="D56:E56"/>
    <mergeCell ref="H56:I56"/>
    <mergeCell ref="D62:E62"/>
    <mergeCell ref="H62:I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65"/>
  <sheetViews>
    <sheetView workbookViewId="0">
      <selection activeCell="E88" sqref="E88"/>
    </sheetView>
  </sheetViews>
  <sheetFormatPr defaultRowHeight="14.5" x14ac:dyDescent="0.35"/>
  <cols>
    <col min="4" max="4" width="38.7265625" customWidth="1"/>
    <col min="5" max="5" width="11.7265625" bestFit="1" customWidth="1"/>
    <col min="6" max="6" width="15.7265625" customWidth="1"/>
    <col min="8" max="8" width="38.7265625" customWidth="1"/>
    <col min="9" max="9" width="11" bestFit="1" customWidth="1"/>
    <col min="10" max="10" width="15.7265625" customWidth="1"/>
  </cols>
  <sheetData>
    <row r="1" spans="4:10" ht="15.75" thickBot="1" x14ac:dyDescent="0.3">
      <c r="G1" s="1"/>
    </row>
    <row r="2" spans="4:10" ht="15.75" thickBot="1" x14ac:dyDescent="0.3">
      <c r="D2" s="22" t="s">
        <v>62</v>
      </c>
      <c r="G2" s="1"/>
      <c r="H2" s="22" t="s">
        <v>63</v>
      </c>
    </row>
    <row r="3" spans="4:10" ht="15.75" thickBot="1" x14ac:dyDescent="0.3">
      <c r="G3" s="1"/>
    </row>
    <row r="4" spans="4:10" ht="15" thickBot="1" x14ac:dyDescent="0.4">
      <c r="D4" s="34" t="s">
        <v>0</v>
      </c>
      <c r="E4" s="35"/>
      <c r="F4" s="2">
        <f>SUM(E6,E9)</f>
        <v>19370</v>
      </c>
      <c r="G4" s="1"/>
      <c r="H4" s="34" t="s">
        <v>0</v>
      </c>
      <c r="I4" s="35"/>
      <c r="J4" s="2">
        <f>SUM(I6,I9)</f>
        <v>19370</v>
      </c>
    </row>
    <row r="5" spans="4:10" ht="16.5" x14ac:dyDescent="0.25">
      <c r="D5" s="38" t="s">
        <v>1</v>
      </c>
      <c r="E5" s="39"/>
      <c r="F5" s="3">
        <f>E6</f>
        <v>17880</v>
      </c>
      <c r="G5" s="1"/>
      <c r="H5" s="38" t="s">
        <v>1</v>
      </c>
      <c r="I5" s="39"/>
      <c r="J5" s="3">
        <f>I6</f>
        <v>17880</v>
      </c>
    </row>
    <row r="6" spans="4:10" x14ac:dyDescent="0.35">
      <c r="D6" s="4" t="s">
        <v>2</v>
      </c>
      <c r="E6" s="5">
        <v>17880</v>
      </c>
      <c r="F6" s="6"/>
      <c r="G6" s="1"/>
      <c r="H6" s="4" t="s">
        <v>2</v>
      </c>
      <c r="I6" s="5">
        <v>17880</v>
      </c>
      <c r="J6" s="6"/>
    </row>
    <row r="7" spans="4:10" x14ac:dyDescent="0.35">
      <c r="D7" s="4" t="s">
        <v>3</v>
      </c>
      <c r="E7" s="5">
        <v>0</v>
      </c>
      <c r="F7" s="6"/>
      <c r="G7" s="1"/>
      <c r="H7" s="4" t="s">
        <v>3</v>
      </c>
      <c r="I7" s="5">
        <v>0</v>
      </c>
      <c r="J7" s="6"/>
    </row>
    <row r="8" spans="4:10" ht="16.5" x14ac:dyDescent="0.25">
      <c r="D8" s="40" t="s">
        <v>4</v>
      </c>
      <c r="E8" s="41"/>
      <c r="F8" s="3">
        <f>SUM(E9:E14)</f>
        <v>1490</v>
      </c>
      <c r="G8" s="1"/>
      <c r="H8" s="40" t="s">
        <v>4</v>
      </c>
      <c r="I8" s="41"/>
      <c r="J8" s="3">
        <f>SUM(I9:I14)</f>
        <v>1490</v>
      </c>
    </row>
    <row r="9" spans="4:10" x14ac:dyDescent="0.35">
      <c r="D9" s="4" t="s">
        <v>5</v>
      </c>
      <c r="E9" s="5">
        <v>1490</v>
      </c>
      <c r="F9" s="6"/>
      <c r="G9" s="1"/>
      <c r="H9" s="4" t="s">
        <v>5</v>
      </c>
      <c r="I9" s="5">
        <v>1490</v>
      </c>
      <c r="J9" s="6"/>
    </row>
    <row r="10" spans="4:10" x14ac:dyDescent="0.35">
      <c r="D10" s="4" t="s">
        <v>6</v>
      </c>
      <c r="E10" s="5">
        <v>0</v>
      </c>
      <c r="F10" s="6"/>
      <c r="G10" s="1"/>
      <c r="H10" s="4" t="s">
        <v>6</v>
      </c>
      <c r="I10" s="5">
        <v>0</v>
      </c>
      <c r="J10" s="6"/>
    </row>
    <row r="11" spans="4:10" x14ac:dyDescent="0.35">
      <c r="D11" s="4" t="s">
        <v>7</v>
      </c>
      <c r="E11" s="5">
        <v>0</v>
      </c>
      <c r="F11" s="6"/>
      <c r="G11" s="1"/>
      <c r="H11" s="4" t="s">
        <v>7</v>
      </c>
      <c r="I11" s="5">
        <v>0</v>
      </c>
      <c r="J11" s="6"/>
    </row>
    <row r="12" spans="4:10" ht="16.5" x14ac:dyDescent="0.25">
      <c r="D12" s="4" t="s">
        <v>8</v>
      </c>
      <c r="E12" s="5">
        <v>0</v>
      </c>
      <c r="F12" s="6"/>
      <c r="G12" s="1"/>
      <c r="H12" s="4" t="s">
        <v>8</v>
      </c>
      <c r="I12" s="5">
        <v>0</v>
      </c>
      <c r="J12" s="6"/>
    </row>
    <row r="13" spans="4:10" ht="16.5" x14ac:dyDescent="0.25">
      <c r="D13" s="4" t="s">
        <v>9</v>
      </c>
      <c r="E13" s="5">
        <v>0</v>
      </c>
      <c r="F13" s="6"/>
      <c r="G13" s="1"/>
      <c r="H13" s="4" t="s">
        <v>9</v>
      </c>
      <c r="I13" s="5">
        <v>0</v>
      </c>
      <c r="J13" s="6"/>
    </row>
    <row r="14" spans="4:10" ht="16.5" x14ac:dyDescent="0.25">
      <c r="D14" s="4" t="s">
        <v>10</v>
      </c>
      <c r="E14" s="5">
        <v>0</v>
      </c>
      <c r="F14" s="6"/>
      <c r="G14" s="1"/>
      <c r="H14" s="4" t="s">
        <v>10</v>
      </c>
      <c r="I14" s="5">
        <v>0</v>
      </c>
      <c r="J14" s="6"/>
    </row>
    <row r="15" spans="4:10" ht="16.5" x14ac:dyDescent="0.25">
      <c r="D15" s="40" t="s">
        <v>11</v>
      </c>
      <c r="E15" s="41"/>
      <c r="F15" s="3">
        <v>0</v>
      </c>
      <c r="G15" s="1"/>
      <c r="H15" s="40" t="s">
        <v>11</v>
      </c>
      <c r="I15" s="41"/>
      <c r="J15" s="3">
        <v>0</v>
      </c>
    </row>
    <row r="16" spans="4:10" x14ac:dyDescent="0.35">
      <c r="D16" s="4" t="s">
        <v>12</v>
      </c>
      <c r="E16" s="5">
        <v>0</v>
      </c>
      <c r="F16" s="6"/>
      <c r="G16" s="1"/>
      <c r="H16" s="4" t="s">
        <v>12</v>
      </c>
      <c r="I16" s="5">
        <v>0</v>
      </c>
      <c r="J16" s="6"/>
    </row>
    <row r="17" spans="4:10" ht="17.25" thickBot="1" x14ac:dyDescent="0.3">
      <c r="D17" s="4" t="s">
        <v>13</v>
      </c>
      <c r="E17" s="5">
        <v>0</v>
      </c>
      <c r="F17" s="6"/>
      <c r="G17" s="1"/>
      <c r="H17" s="4" t="s">
        <v>13</v>
      </c>
      <c r="I17" s="5">
        <v>0</v>
      </c>
      <c r="J17" s="6"/>
    </row>
    <row r="18" spans="4:10" ht="15" thickBot="1" x14ac:dyDescent="0.4">
      <c r="D18" s="30" t="s">
        <v>14</v>
      </c>
      <c r="E18" s="31"/>
      <c r="F18" s="7">
        <v>1370.8</v>
      </c>
      <c r="G18" s="1"/>
      <c r="H18" s="30" t="s">
        <v>14</v>
      </c>
      <c r="I18" s="31"/>
      <c r="J18" s="7">
        <v>1370.8</v>
      </c>
    </row>
    <row r="19" spans="4:10" ht="17.25" thickBot="1" x14ac:dyDescent="0.3">
      <c r="D19" s="30" t="s">
        <v>15</v>
      </c>
      <c r="E19" s="31"/>
      <c r="F19" s="20">
        <f>SUM(E21,E26)</f>
        <v>4852.8629999999994</v>
      </c>
      <c r="G19" s="1"/>
      <c r="H19" s="30" t="s">
        <v>15</v>
      </c>
      <c r="I19" s="31"/>
      <c r="J19" s="20">
        <f>SUM(I21,I26)</f>
        <v>6275.4129999999986</v>
      </c>
    </row>
    <row r="20" spans="4:10" x14ac:dyDescent="0.35">
      <c r="D20" s="38" t="s">
        <v>16</v>
      </c>
      <c r="E20" s="39"/>
      <c r="F20" s="21">
        <f>F19</f>
        <v>4852.8629999999994</v>
      </c>
      <c r="G20" s="1"/>
      <c r="H20" s="38" t="s">
        <v>16</v>
      </c>
      <c r="I20" s="39"/>
      <c r="J20" s="21">
        <f>J19</f>
        <v>6275.4129999999986</v>
      </c>
    </row>
    <row r="21" spans="4:10" x14ac:dyDescent="0.35">
      <c r="D21" s="4" t="s">
        <v>17</v>
      </c>
      <c r="E21" s="19">
        <f>SUM(E22:E25)</f>
        <v>5886.5429999999997</v>
      </c>
      <c r="F21" s="6"/>
      <c r="G21" s="1"/>
      <c r="H21" s="4" t="s">
        <v>17</v>
      </c>
      <c r="I21" s="19">
        <f>SUM(I22:I25)</f>
        <v>6332.052999999999</v>
      </c>
      <c r="J21" s="6"/>
    </row>
    <row r="22" spans="4:10" ht="16.5" x14ac:dyDescent="0.25">
      <c r="D22" s="4" t="s">
        <v>61</v>
      </c>
      <c r="E22" s="18">
        <f>F4*30.39%</f>
        <v>5886.5429999999997</v>
      </c>
      <c r="F22" s="6"/>
      <c r="G22" s="1"/>
      <c r="H22" s="4" t="s">
        <v>18</v>
      </c>
      <c r="I22" s="18">
        <f>J4*32.69%</f>
        <v>6332.052999999999</v>
      </c>
      <c r="J22" s="6"/>
    </row>
    <row r="23" spans="4:10" ht="27" x14ac:dyDescent="0.35">
      <c r="D23" s="4" t="s">
        <v>19</v>
      </c>
      <c r="E23" s="5">
        <v>0</v>
      </c>
      <c r="F23" s="6"/>
      <c r="G23" s="1"/>
      <c r="H23" s="4" t="s">
        <v>19</v>
      </c>
      <c r="I23" s="5">
        <v>0</v>
      </c>
      <c r="J23" s="6"/>
    </row>
    <row r="24" spans="4:10" x14ac:dyDescent="0.35">
      <c r="D24" s="4" t="s">
        <v>20</v>
      </c>
      <c r="E24" s="5">
        <v>0</v>
      </c>
      <c r="F24" s="6"/>
      <c r="G24" s="1"/>
      <c r="H24" s="4" t="s">
        <v>20</v>
      </c>
      <c r="I24" s="5">
        <v>0</v>
      </c>
      <c r="J24" s="6"/>
    </row>
    <row r="25" spans="4:10" x14ac:dyDescent="0.35">
      <c r="D25" s="4" t="s">
        <v>21</v>
      </c>
      <c r="E25" s="5">
        <v>0</v>
      </c>
      <c r="F25" s="6"/>
      <c r="G25" s="1"/>
      <c r="H25" s="4" t="s">
        <v>21</v>
      </c>
      <c r="I25" s="5">
        <v>0</v>
      </c>
      <c r="J25" s="6"/>
    </row>
    <row r="26" spans="4:10" x14ac:dyDescent="0.35">
      <c r="D26" s="4" t="s">
        <v>22</v>
      </c>
      <c r="E26" s="8">
        <v>-1033.68</v>
      </c>
      <c r="F26" s="6"/>
      <c r="G26" s="1"/>
      <c r="H26" s="4" t="s">
        <v>22</v>
      </c>
      <c r="I26" s="8">
        <v>-56.64</v>
      </c>
      <c r="J26" s="6"/>
    </row>
    <row r="27" spans="4:10" x14ac:dyDescent="0.35">
      <c r="D27" s="4" t="s">
        <v>23</v>
      </c>
      <c r="E27" s="5">
        <v>-1033.68</v>
      </c>
      <c r="F27" s="6"/>
      <c r="G27" s="1"/>
      <c r="H27" s="4" t="s">
        <v>23</v>
      </c>
      <c r="I27" s="8">
        <v>-56.64</v>
      </c>
      <c r="J27" s="6"/>
    </row>
    <row r="28" spans="4:10" x14ac:dyDescent="0.35">
      <c r="D28" s="4" t="s">
        <v>24</v>
      </c>
      <c r="E28" s="5">
        <v>0</v>
      </c>
      <c r="F28" s="6"/>
      <c r="G28" s="1"/>
      <c r="H28" s="4" t="s">
        <v>24</v>
      </c>
      <c r="I28" s="5">
        <v>0</v>
      </c>
      <c r="J28" s="6"/>
    </row>
    <row r="29" spans="4:10" x14ac:dyDescent="0.35">
      <c r="D29" s="40" t="s">
        <v>25</v>
      </c>
      <c r="E29" s="41"/>
      <c r="F29" s="3">
        <v>0</v>
      </c>
      <c r="G29" s="1"/>
      <c r="H29" s="40" t="s">
        <v>25</v>
      </c>
      <c r="I29" s="41"/>
      <c r="J29" s="3">
        <v>0</v>
      </c>
    </row>
    <row r="30" spans="4:10" x14ac:dyDescent="0.35">
      <c r="D30" s="4" t="s">
        <v>26</v>
      </c>
      <c r="E30" s="5">
        <v>0</v>
      </c>
      <c r="F30" s="6"/>
      <c r="G30" s="1"/>
      <c r="H30" s="4" t="s">
        <v>26</v>
      </c>
      <c r="I30" s="5">
        <v>0</v>
      </c>
      <c r="J30" s="6"/>
    </row>
    <row r="31" spans="4:10" ht="15" thickBot="1" x14ac:dyDescent="0.4">
      <c r="D31" s="4" t="s">
        <v>27</v>
      </c>
      <c r="E31" s="5">
        <v>0</v>
      </c>
      <c r="F31" s="6"/>
      <c r="G31" s="1"/>
      <c r="H31" s="4" t="s">
        <v>27</v>
      </c>
      <c r="I31" s="5">
        <v>0</v>
      </c>
      <c r="J31" s="6"/>
    </row>
    <row r="32" spans="4:10" ht="15" thickBot="1" x14ac:dyDescent="0.4">
      <c r="D32" s="30" t="s">
        <v>28</v>
      </c>
      <c r="E32" s="31"/>
      <c r="F32" s="16">
        <v>-24.89</v>
      </c>
      <c r="G32" s="1"/>
      <c r="H32" s="30" t="s">
        <v>28</v>
      </c>
      <c r="I32" s="31"/>
      <c r="J32" s="16">
        <v>-53.9</v>
      </c>
    </row>
    <row r="33" spans="4:10" x14ac:dyDescent="0.35">
      <c r="D33" s="4" t="s">
        <v>29</v>
      </c>
      <c r="E33" s="5">
        <v>-24.89</v>
      </c>
      <c r="F33" s="6"/>
      <c r="G33" s="1"/>
      <c r="H33" s="4" t="s">
        <v>29</v>
      </c>
      <c r="I33" s="5">
        <v>0</v>
      </c>
      <c r="J33" s="6"/>
    </row>
    <row r="34" spans="4:10" ht="15" thickBot="1" x14ac:dyDescent="0.4">
      <c r="D34" s="4" t="s">
        <v>30</v>
      </c>
      <c r="E34" s="5">
        <v>0</v>
      </c>
      <c r="F34" s="6"/>
      <c r="G34" s="1"/>
      <c r="H34" s="4" t="s">
        <v>30</v>
      </c>
      <c r="I34" s="5">
        <v>0</v>
      </c>
      <c r="J34" s="6"/>
    </row>
    <row r="35" spans="4:10" ht="15" thickBot="1" x14ac:dyDescent="0.4">
      <c r="D35" s="30" t="s">
        <v>31</v>
      </c>
      <c r="E35" s="31"/>
      <c r="F35" s="7">
        <v>1580.1</v>
      </c>
      <c r="G35" s="1"/>
      <c r="H35" s="30" t="s">
        <v>31</v>
      </c>
      <c r="I35" s="31"/>
      <c r="J35" s="7">
        <v>1580.1</v>
      </c>
    </row>
    <row r="36" spans="4:10" ht="27" x14ac:dyDescent="0.35">
      <c r="D36" s="4" t="s">
        <v>32</v>
      </c>
      <c r="E36" s="5">
        <v>0</v>
      </c>
      <c r="F36" s="6"/>
      <c r="G36" s="1"/>
      <c r="H36" s="4" t="s">
        <v>32</v>
      </c>
      <c r="I36" s="5">
        <v>0</v>
      </c>
      <c r="J36" s="6"/>
    </row>
    <row r="37" spans="4:10" x14ac:dyDescent="0.35">
      <c r="D37" s="4" t="s">
        <v>33</v>
      </c>
      <c r="E37" s="5">
        <v>0</v>
      </c>
      <c r="F37" s="6"/>
      <c r="G37" s="1"/>
      <c r="H37" s="4" t="s">
        <v>33</v>
      </c>
      <c r="I37" s="5">
        <v>0</v>
      </c>
      <c r="J37" s="6"/>
    </row>
    <row r="38" spans="4:10" x14ac:dyDescent="0.35">
      <c r="D38" s="4" t="s">
        <v>34</v>
      </c>
      <c r="E38" s="5">
        <v>0</v>
      </c>
      <c r="F38" s="6"/>
      <c r="G38" s="1"/>
      <c r="H38" s="4" t="s">
        <v>34</v>
      </c>
      <c r="I38" s="5">
        <v>0</v>
      </c>
      <c r="J38" s="6"/>
    </row>
    <row r="39" spans="4:10" x14ac:dyDescent="0.35">
      <c r="D39" s="40" t="s">
        <v>35</v>
      </c>
      <c r="E39" s="41"/>
      <c r="F39" s="6"/>
      <c r="G39" s="1"/>
      <c r="H39" s="40" t="s">
        <v>35</v>
      </c>
      <c r="I39" s="41"/>
      <c r="J39" s="6"/>
    </row>
    <row r="40" spans="4:10" x14ac:dyDescent="0.35">
      <c r="D40" s="4" t="s">
        <v>12</v>
      </c>
      <c r="E40" s="5">
        <v>0</v>
      </c>
      <c r="F40" s="6"/>
      <c r="G40" s="1"/>
      <c r="H40" s="4" t="s">
        <v>12</v>
      </c>
      <c r="I40" s="5">
        <v>0</v>
      </c>
      <c r="J40" s="6"/>
    </row>
    <row r="41" spans="4:10" x14ac:dyDescent="0.35">
      <c r="D41" s="4" t="s">
        <v>13</v>
      </c>
      <c r="E41" s="5">
        <v>0</v>
      </c>
      <c r="F41" s="6"/>
      <c r="G41" s="1"/>
      <c r="H41" s="4" t="s">
        <v>13</v>
      </c>
      <c r="I41" s="5">
        <v>0</v>
      </c>
      <c r="J41" s="6"/>
    </row>
    <row r="42" spans="4:10" ht="15" thickBot="1" x14ac:dyDescent="0.4">
      <c r="D42" s="4" t="s">
        <v>36</v>
      </c>
      <c r="E42" s="5">
        <v>1580.1</v>
      </c>
      <c r="F42" s="6"/>
      <c r="G42" s="1"/>
      <c r="H42" s="4" t="s">
        <v>36</v>
      </c>
      <c r="I42" s="5">
        <v>1580.1</v>
      </c>
      <c r="J42" s="6"/>
    </row>
    <row r="43" spans="4:10" ht="15" thickBot="1" x14ac:dyDescent="0.4">
      <c r="D43" s="30" t="s">
        <v>37</v>
      </c>
      <c r="E43" s="31"/>
      <c r="F43" s="7">
        <v>0</v>
      </c>
      <c r="G43" s="1"/>
      <c r="H43" s="30" t="s">
        <v>37</v>
      </c>
      <c r="I43" s="31"/>
      <c r="J43" s="7">
        <v>0</v>
      </c>
    </row>
    <row r="44" spans="4:10" x14ac:dyDescent="0.35">
      <c r="D44" s="4" t="s">
        <v>38</v>
      </c>
      <c r="E44" s="5">
        <v>0</v>
      </c>
      <c r="F44" s="6"/>
      <c r="G44" s="1"/>
      <c r="H44" s="4" t="s">
        <v>38</v>
      </c>
      <c r="I44" s="5">
        <v>0</v>
      </c>
      <c r="J44" s="6"/>
    </row>
    <row r="45" spans="4:10" ht="27" x14ac:dyDescent="0.35">
      <c r="D45" s="4" t="s">
        <v>39</v>
      </c>
      <c r="E45" s="5">
        <v>0</v>
      </c>
      <c r="F45" s="6"/>
      <c r="G45" s="1"/>
      <c r="H45" s="4" t="s">
        <v>39</v>
      </c>
      <c r="I45" s="5">
        <v>0</v>
      </c>
      <c r="J45" s="6"/>
    </row>
    <row r="46" spans="4:10" ht="40.5" x14ac:dyDescent="0.35">
      <c r="D46" s="4" t="s">
        <v>40</v>
      </c>
      <c r="E46" s="5">
        <v>0</v>
      </c>
      <c r="F46" s="6"/>
      <c r="G46" s="1"/>
      <c r="H46" s="4" t="s">
        <v>40</v>
      </c>
      <c r="I46" s="5">
        <v>0</v>
      </c>
      <c r="J46" s="6"/>
    </row>
    <row r="47" spans="4:10" ht="40.5" x14ac:dyDescent="0.35">
      <c r="D47" s="4" t="s">
        <v>41</v>
      </c>
      <c r="E47" s="5">
        <v>0</v>
      </c>
      <c r="F47" s="6"/>
      <c r="G47" s="1"/>
      <c r="H47" s="4" t="s">
        <v>41</v>
      </c>
      <c r="I47" s="5">
        <v>0</v>
      </c>
      <c r="J47" s="6"/>
    </row>
    <row r="48" spans="4:10" ht="27" x14ac:dyDescent="0.35">
      <c r="D48" s="4" t="s">
        <v>42</v>
      </c>
      <c r="E48" s="5">
        <v>0</v>
      </c>
      <c r="F48" s="6"/>
      <c r="G48" s="1"/>
      <c r="H48" s="4" t="s">
        <v>42</v>
      </c>
      <c r="I48" s="5">
        <v>0</v>
      </c>
      <c r="J48" s="6"/>
    </row>
    <row r="49" spans="4:10" ht="15" thickBot="1" x14ac:dyDescent="0.4">
      <c r="D49" s="4" t="s">
        <v>43</v>
      </c>
      <c r="E49" s="5">
        <v>0</v>
      </c>
      <c r="F49" s="6"/>
      <c r="G49" s="1"/>
      <c r="H49" s="4" t="s">
        <v>43</v>
      </c>
      <c r="I49" s="5">
        <v>0</v>
      </c>
      <c r="J49" s="6"/>
    </row>
    <row r="50" spans="4:10" ht="15" thickBot="1" x14ac:dyDescent="0.4">
      <c r="D50" s="30" t="s">
        <v>44</v>
      </c>
      <c r="E50" s="31"/>
      <c r="F50" s="7">
        <f>SUM(E51:E55)</f>
        <v>0</v>
      </c>
      <c r="G50" s="1"/>
      <c r="H50" s="30" t="s">
        <v>44</v>
      </c>
      <c r="I50" s="31"/>
      <c r="J50" s="7">
        <f>SUM(I51:I55)</f>
        <v>0</v>
      </c>
    </row>
    <row r="51" spans="4:10" ht="27" x14ac:dyDescent="0.35">
      <c r="D51" s="4" t="s">
        <v>45</v>
      </c>
      <c r="E51" s="5">
        <v>0</v>
      </c>
      <c r="F51" s="6"/>
      <c r="G51" s="1"/>
      <c r="H51" s="4" t="s">
        <v>45</v>
      </c>
      <c r="I51" s="5">
        <v>0</v>
      </c>
      <c r="J51" s="6"/>
    </row>
    <row r="52" spans="4:10" ht="27" x14ac:dyDescent="0.35">
      <c r="D52" s="4" t="s">
        <v>46</v>
      </c>
      <c r="E52" s="5">
        <v>0</v>
      </c>
      <c r="F52" s="6"/>
      <c r="G52" s="1"/>
      <c r="H52" s="4" t="s">
        <v>46</v>
      </c>
      <c r="I52" s="5">
        <v>0</v>
      </c>
      <c r="J52" s="6"/>
    </row>
    <row r="53" spans="4:10" ht="27" x14ac:dyDescent="0.35">
      <c r="D53" s="4" t="s">
        <v>47</v>
      </c>
      <c r="E53" s="5">
        <v>0</v>
      </c>
      <c r="F53" s="6"/>
      <c r="G53" s="1"/>
      <c r="H53" s="4" t="s">
        <v>47</v>
      </c>
      <c r="I53" s="5">
        <v>0</v>
      </c>
      <c r="J53" s="6"/>
    </row>
    <row r="54" spans="4:10" ht="27" x14ac:dyDescent="0.35">
      <c r="D54" s="4" t="s">
        <v>48</v>
      </c>
      <c r="E54" s="5">
        <v>0</v>
      </c>
      <c r="F54" s="6"/>
      <c r="G54" s="1"/>
      <c r="H54" s="4" t="s">
        <v>48</v>
      </c>
      <c r="I54" s="5">
        <v>0</v>
      </c>
      <c r="J54" s="6"/>
    </row>
    <row r="55" spans="4:10" ht="27.5" thickBot="1" x14ac:dyDescent="0.4">
      <c r="D55" s="4" t="s">
        <v>49</v>
      </c>
      <c r="E55" s="5">
        <v>0</v>
      </c>
      <c r="F55" s="6"/>
      <c r="G55" s="1"/>
      <c r="H55" s="4" t="s">
        <v>49</v>
      </c>
      <c r="I55" s="5">
        <v>0</v>
      </c>
      <c r="J55" s="6"/>
    </row>
    <row r="56" spans="4:10" ht="15" thickBot="1" x14ac:dyDescent="0.4">
      <c r="D56" s="30" t="s">
        <v>50</v>
      </c>
      <c r="E56" s="31"/>
      <c r="F56" s="7">
        <f>SUM(E57:E61)</f>
        <v>663.5</v>
      </c>
      <c r="G56" s="1"/>
      <c r="H56" s="30" t="s">
        <v>50</v>
      </c>
      <c r="I56" s="31"/>
      <c r="J56" s="7">
        <f>SUM(I57:I61)</f>
        <v>663.5</v>
      </c>
    </row>
    <row r="57" spans="4:10" ht="27" x14ac:dyDescent="0.35">
      <c r="D57" s="4" t="s">
        <v>51</v>
      </c>
      <c r="E57" s="5">
        <v>0</v>
      </c>
      <c r="F57" s="6"/>
      <c r="G57" s="1"/>
      <c r="H57" s="4" t="s">
        <v>51</v>
      </c>
      <c r="I57" s="5">
        <v>0</v>
      </c>
      <c r="J57" s="6"/>
    </row>
    <row r="58" spans="4:10" x14ac:dyDescent="0.35">
      <c r="D58" s="4" t="s">
        <v>52</v>
      </c>
      <c r="E58" s="5">
        <v>0</v>
      </c>
      <c r="F58" s="6"/>
      <c r="G58" s="1"/>
      <c r="H58" s="4" t="s">
        <v>52</v>
      </c>
      <c r="I58" s="5">
        <v>0</v>
      </c>
      <c r="J58" s="6"/>
    </row>
    <row r="59" spans="4:10" x14ac:dyDescent="0.35">
      <c r="D59" s="4" t="s">
        <v>53</v>
      </c>
      <c r="E59" s="5">
        <v>0</v>
      </c>
      <c r="F59" s="6"/>
      <c r="G59" s="1"/>
      <c r="H59" s="4" t="s">
        <v>53</v>
      </c>
      <c r="I59" s="5">
        <v>0</v>
      </c>
      <c r="J59" s="6"/>
    </row>
    <row r="60" spans="4:10" ht="40.5" x14ac:dyDescent="0.35">
      <c r="D60" s="4" t="s">
        <v>54</v>
      </c>
      <c r="E60" s="5">
        <v>60.5</v>
      </c>
      <c r="F60" s="6"/>
      <c r="G60" s="1"/>
      <c r="H60" s="4" t="s">
        <v>54</v>
      </c>
      <c r="I60" s="5">
        <v>60.5</v>
      </c>
      <c r="J60" s="6"/>
    </row>
    <row r="61" spans="4:10" ht="27.5" thickBot="1" x14ac:dyDescent="0.4">
      <c r="D61" s="4" t="s">
        <v>55</v>
      </c>
      <c r="E61" s="5">
        <v>603</v>
      </c>
      <c r="F61" s="6"/>
      <c r="G61" s="1"/>
      <c r="H61" s="4" t="s">
        <v>55</v>
      </c>
      <c r="I61" s="5">
        <v>603</v>
      </c>
      <c r="J61" s="6"/>
    </row>
    <row r="62" spans="4:10" ht="15" thickBot="1" x14ac:dyDescent="0.4">
      <c r="D62" s="36" t="s">
        <v>56</v>
      </c>
      <c r="E62" s="37"/>
      <c r="F62" s="17">
        <f>SUM(F56,F50,F43,F35,F32,F19,F18,F4)</f>
        <v>27812.373</v>
      </c>
      <c r="G62" s="1"/>
      <c r="H62" s="36" t="s">
        <v>56</v>
      </c>
      <c r="I62" s="37"/>
      <c r="J62" s="17">
        <f>SUM(J56,J50,J43,J35,J32,J19,J18,J4)</f>
        <v>29205.912999999997</v>
      </c>
    </row>
    <row r="63" spans="4:10" ht="15" thickBot="1" x14ac:dyDescent="0.4">
      <c r="D63" s="30" t="s">
        <v>58</v>
      </c>
      <c r="E63" s="31"/>
      <c r="F63" s="11"/>
      <c r="G63" s="1"/>
      <c r="H63" s="30" t="s">
        <v>58</v>
      </c>
      <c r="I63" s="31"/>
      <c r="J63" s="11"/>
    </row>
    <row r="64" spans="4:10" x14ac:dyDescent="0.35">
      <c r="D64" s="4" t="s">
        <v>59</v>
      </c>
      <c r="E64" s="5">
        <v>0</v>
      </c>
      <c r="F64" s="6"/>
      <c r="G64" s="1"/>
      <c r="H64" s="4" t="s">
        <v>59</v>
      </c>
      <c r="I64" s="5">
        <v>1775.44</v>
      </c>
      <c r="J64" s="6"/>
    </row>
    <row r="65" spans="4:10" ht="27.5" thickBot="1" x14ac:dyDescent="0.4">
      <c r="D65" s="12" t="s">
        <v>60</v>
      </c>
      <c r="E65" s="13">
        <v>259.89999999999998</v>
      </c>
      <c r="F65" s="14"/>
      <c r="G65" s="1"/>
      <c r="H65" s="12" t="s">
        <v>60</v>
      </c>
      <c r="I65" s="13">
        <v>259.89999999999998</v>
      </c>
      <c r="J65" s="14"/>
    </row>
  </sheetData>
  <mergeCells count="32">
    <mergeCell ref="D4:E4"/>
    <mergeCell ref="H4:I4"/>
    <mergeCell ref="D5:E5"/>
    <mergeCell ref="H5:I5"/>
    <mergeCell ref="D8:E8"/>
    <mergeCell ref="H8:I8"/>
    <mergeCell ref="D15:E15"/>
    <mergeCell ref="H15:I15"/>
    <mergeCell ref="D18:E18"/>
    <mergeCell ref="H18:I18"/>
    <mergeCell ref="D19:E19"/>
    <mergeCell ref="H19:I19"/>
    <mergeCell ref="D20:E20"/>
    <mergeCell ref="H20:I20"/>
    <mergeCell ref="D29:E29"/>
    <mergeCell ref="H29:I29"/>
    <mergeCell ref="D32:E32"/>
    <mergeCell ref="H32:I32"/>
    <mergeCell ref="D35:E35"/>
    <mergeCell ref="H35:I35"/>
    <mergeCell ref="D39:E39"/>
    <mergeCell ref="H39:I39"/>
    <mergeCell ref="D43:E43"/>
    <mergeCell ref="H43:I43"/>
    <mergeCell ref="D63:E63"/>
    <mergeCell ref="H63:I63"/>
    <mergeCell ref="D50:E50"/>
    <mergeCell ref="H50:I50"/>
    <mergeCell ref="D56:E56"/>
    <mergeCell ref="H56:I56"/>
    <mergeCell ref="D62:E62"/>
    <mergeCell ref="H62:I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66"/>
  <sheetViews>
    <sheetView topLeftCell="A58" workbookViewId="0">
      <selection activeCell="D59" sqref="D59"/>
    </sheetView>
  </sheetViews>
  <sheetFormatPr defaultRowHeight="14.5" x14ac:dyDescent="0.35"/>
  <cols>
    <col min="4" max="4" width="36.26953125" customWidth="1"/>
    <col min="5" max="5" width="12.1796875" bestFit="1" customWidth="1"/>
    <col min="6" max="6" width="14.54296875" bestFit="1" customWidth="1"/>
    <col min="7" max="7" width="9.1796875" style="15"/>
    <col min="8" max="8" width="35.26953125" customWidth="1"/>
    <col min="9" max="10" width="15.7265625" bestFit="1" customWidth="1"/>
  </cols>
  <sheetData>
    <row r="1" spans="4:10" ht="15.75" thickBot="1" x14ac:dyDescent="0.3">
      <c r="G1" s="1"/>
    </row>
    <row r="2" spans="4:10" ht="15.75" thickBot="1" x14ac:dyDescent="0.3">
      <c r="D2" s="22" t="s">
        <v>62</v>
      </c>
      <c r="G2" s="1"/>
      <c r="H2" s="22" t="s">
        <v>63</v>
      </c>
    </row>
    <row r="3" spans="4:10" ht="15.75" thickBot="1" x14ac:dyDescent="0.3">
      <c r="G3" s="1"/>
    </row>
    <row r="4" spans="4:10" ht="33" customHeight="1" thickBot="1" x14ac:dyDescent="0.4">
      <c r="D4" s="34" t="s">
        <v>0</v>
      </c>
      <c r="E4" s="35"/>
      <c r="F4" s="2">
        <v>61367.28</v>
      </c>
      <c r="G4" s="1"/>
      <c r="H4" s="34" t="s">
        <v>0</v>
      </c>
      <c r="I4" s="35"/>
      <c r="J4" s="2">
        <v>61367.28</v>
      </c>
    </row>
    <row r="5" spans="4:10" ht="16.5" customHeight="1" x14ac:dyDescent="0.25">
      <c r="D5" s="38" t="s">
        <v>1</v>
      </c>
      <c r="E5" s="39"/>
      <c r="F5" s="3">
        <v>56646.720000000001</v>
      </c>
      <c r="G5" s="1"/>
      <c r="H5" s="38" t="s">
        <v>1</v>
      </c>
      <c r="I5" s="39"/>
      <c r="J5" s="3">
        <v>56646.720000000001</v>
      </c>
    </row>
    <row r="6" spans="4:10" x14ac:dyDescent="0.35">
      <c r="D6" s="4" t="s">
        <v>2</v>
      </c>
      <c r="E6" s="5">
        <v>56646.720000000001</v>
      </c>
      <c r="F6" s="6"/>
      <c r="G6" s="1"/>
      <c r="H6" s="4" t="s">
        <v>2</v>
      </c>
      <c r="I6" s="5">
        <v>56646.720000000001</v>
      </c>
      <c r="J6" s="6"/>
    </row>
    <row r="7" spans="4:10" x14ac:dyDescent="0.35">
      <c r="D7" s="4" t="s">
        <v>3</v>
      </c>
      <c r="E7" s="5">
        <v>0</v>
      </c>
      <c r="F7" s="6"/>
      <c r="G7" s="1"/>
      <c r="H7" s="4" t="s">
        <v>3</v>
      </c>
      <c r="I7" s="5">
        <v>0</v>
      </c>
      <c r="J7" s="6"/>
    </row>
    <row r="8" spans="4:10" ht="16.5" x14ac:dyDescent="0.25">
      <c r="D8" s="40" t="s">
        <v>4</v>
      </c>
      <c r="E8" s="41"/>
      <c r="F8" s="3">
        <v>0</v>
      </c>
      <c r="G8" s="1"/>
      <c r="H8" s="40" t="s">
        <v>4</v>
      </c>
      <c r="I8" s="41"/>
      <c r="J8" s="3">
        <v>0</v>
      </c>
    </row>
    <row r="9" spans="4:10" x14ac:dyDescent="0.35">
      <c r="D9" s="4" t="s">
        <v>5</v>
      </c>
      <c r="E9" s="5">
        <v>4720.5600000000004</v>
      </c>
      <c r="F9" s="6"/>
      <c r="G9" s="1"/>
      <c r="H9" s="4" t="s">
        <v>5</v>
      </c>
      <c r="I9" s="5">
        <v>4720.5600000000004</v>
      </c>
      <c r="J9" s="6"/>
    </row>
    <row r="10" spans="4:10" x14ac:dyDescent="0.35">
      <c r="D10" s="4" t="s">
        <v>6</v>
      </c>
      <c r="E10" s="5">
        <v>0</v>
      </c>
      <c r="F10" s="6"/>
      <c r="G10" s="1"/>
      <c r="H10" s="4" t="s">
        <v>6</v>
      </c>
      <c r="I10" s="5">
        <v>0</v>
      </c>
      <c r="J10" s="6"/>
    </row>
    <row r="11" spans="4:10" x14ac:dyDescent="0.35">
      <c r="D11" s="4" t="s">
        <v>7</v>
      </c>
      <c r="E11" s="5">
        <v>0</v>
      </c>
      <c r="F11" s="6"/>
      <c r="G11" s="1"/>
      <c r="H11" s="4" t="s">
        <v>7</v>
      </c>
      <c r="I11" s="5">
        <v>0</v>
      </c>
      <c r="J11" s="6"/>
    </row>
    <row r="12" spans="4:10" ht="16.5" x14ac:dyDescent="0.25">
      <c r="D12" s="4" t="s">
        <v>8</v>
      </c>
      <c r="E12" s="5">
        <v>0</v>
      </c>
      <c r="F12" s="6"/>
      <c r="G12" s="1"/>
      <c r="H12" s="4" t="s">
        <v>8</v>
      </c>
      <c r="I12" s="5">
        <v>0</v>
      </c>
      <c r="J12" s="6"/>
    </row>
    <row r="13" spans="4:10" ht="16.5" x14ac:dyDescent="0.25">
      <c r="D13" s="4" t="s">
        <v>9</v>
      </c>
      <c r="E13" s="5">
        <v>0</v>
      </c>
      <c r="F13" s="6"/>
      <c r="G13" s="1"/>
      <c r="H13" s="4" t="s">
        <v>9</v>
      </c>
      <c r="I13" s="5">
        <v>0</v>
      </c>
      <c r="J13" s="6"/>
    </row>
    <row r="14" spans="4:10" ht="16.5" x14ac:dyDescent="0.25">
      <c r="D14" s="4" t="s">
        <v>10</v>
      </c>
      <c r="E14" s="5">
        <v>0</v>
      </c>
      <c r="F14" s="6"/>
      <c r="G14" s="1"/>
      <c r="H14" s="4" t="s">
        <v>10</v>
      </c>
      <c r="I14" s="5">
        <v>0</v>
      </c>
      <c r="J14" s="6"/>
    </row>
    <row r="15" spans="4:10" ht="16.5" customHeight="1" x14ac:dyDescent="0.25">
      <c r="D15" s="40" t="s">
        <v>11</v>
      </c>
      <c r="E15" s="41"/>
      <c r="F15" s="3">
        <v>0</v>
      </c>
      <c r="G15" s="1"/>
      <c r="H15" s="40" t="s">
        <v>11</v>
      </c>
      <c r="I15" s="41"/>
      <c r="J15" s="3">
        <v>0</v>
      </c>
    </row>
    <row r="16" spans="4:10" x14ac:dyDescent="0.35">
      <c r="D16" s="4" t="s">
        <v>12</v>
      </c>
      <c r="E16" s="5">
        <v>0</v>
      </c>
      <c r="F16" s="6"/>
      <c r="G16" s="1"/>
      <c r="H16" s="4" t="s">
        <v>12</v>
      </c>
      <c r="I16" s="5">
        <v>0</v>
      </c>
      <c r="J16" s="6"/>
    </row>
    <row r="17" spans="4:10" ht="17.25" thickBot="1" x14ac:dyDescent="0.3">
      <c r="D17" s="4" t="s">
        <v>13</v>
      </c>
      <c r="E17" s="5">
        <v>0</v>
      </c>
      <c r="F17" s="6"/>
      <c r="G17" s="1"/>
      <c r="H17" s="4" t="s">
        <v>13</v>
      </c>
      <c r="I17" s="5">
        <v>0</v>
      </c>
      <c r="J17" s="6"/>
    </row>
    <row r="18" spans="4:10" ht="15" thickBot="1" x14ac:dyDescent="0.4">
      <c r="D18" s="30" t="s">
        <v>14</v>
      </c>
      <c r="E18" s="31"/>
      <c r="F18" s="7">
        <v>4342.92</v>
      </c>
      <c r="G18" s="1"/>
      <c r="H18" s="30" t="s">
        <v>14</v>
      </c>
      <c r="I18" s="31"/>
      <c r="J18" s="7">
        <v>4342.92</v>
      </c>
    </row>
    <row r="19" spans="4:10" ht="17.25" thickBot="1" x14ac:dyDescent="0.3">
      <c r="D19" s="30" t="s">
        <v>15</v>
      </c>
      <c r="E19" s="31"/>
      <c r="F19" s="16">
        <v>16661.47</v>
      </c>
      <c r="G19" s="1"/>
      <c r="H19" s="30" t="s">
        <v>15</v>
      </c>
      <c r="I19" s="31"/>
      <c r="J19" s="20">
        <f>SUM(I21,I26)</f>
        <v>19787.863831999995</v>
      </c>
    </row>
    <row r="20" spans="4:10" x14ac:dyDescent="0.35">
      <c r="D20" s="38" t="s">
        <v>16</v>
      </c>
      <c r="E20" s="39"/>
      <c r="F20" s="3">
        <v>16661.47</v>
      </c>
      <c r="G20" s="1"/>
      <c r="H20" s="38" t="s">
        <v>16</v>
      </c>
      <c r="I20" s="39"/>
      <c r="J20" s="21">
        <f>J19</f>
        <v>19787.863831999995</v>
      </c>
    </row>
    <row r="21" spans="4:10" x14ac:dyDescent="0.35">
      <c r="D21" s="4" t="s">
        <v>17</v>
      </c>
      <c r="E21" s="8">
        <f>SUM(E22:E25)</f>
        <v>18814.939999999999</v>
      </c>
      <c r="F21" s="6"/>
      <c r="G21" s="1"/>
      <c r="H21" s="4" t="s">
        <v>17</v>
      </c>
      <c r="I21" s="19">
        <f>SUM(I22:I25)</f>
        <v>20226.383831999996</v>
      </c>
      <c r="J21" s="6"/>
    </row>
    <row r="22" spans="4:10" ht="16.5" x14ac:dyDescent="0.25">
      <c r="D22" s="4" t="s">
        <v>61</v>
      </c>
      <c r="E22" s="5">
        <v>18649.52</v>
      </c>
      <c r="F22" s="6"/>
      <c r="G22" s="1"/>
      <c r="H22" s="4" t="s">
        <v>18</v>
      </c>
      <c r="I22" s="18">
        <f>J4*32.69%</f>
        <v>20060.963831999998</v>
      </c>
      <c r="J22" s="6"/>
    </row>
    <row r="23" spans="4:10" ht="27" x14ac:dyDescent="0.35">
      <c r="D23" s="4" t="s">
        <v>19</v>
      </c>
      <c r="E23" s="5">
        <v>0</v>
      </c>
      <c r="F23" s="6"/>
      <c r="G23" s="1"/>
      <c r="H23" s="4" t="s">
        <v>19</v>
      </c>
      <c r="I23" s="5">
        <v>0</v>
      </c>
      <c r="J23" s="6"/>
    </row>
    <row r="24" spans="4:10" ht="33" x14ac:dyDescent="0.25">
      <c r="D24" s="4" t="s">
        <v>20</v>
      </c>
      <c r="E24" s="5">
        <v>0</v>
      </c>
      <c r="F24" s="6"/>
      <c r="G24" s="1"/>
      <c r="H24" s="4" t="s">
        <v>20</v>
      </c>
      <c r="I24" s="5">
        <v>0</v>
      </c>
      <c r="J24" s="6"/>
    </row>
    <row r="25" spans="4:10" ht="27" x14ac:dyDescent="0.35">
      <c r="D25" s="4" t="s">
        <v>21</v>
      </c>
      <c r="E25" s="5">
        <v>165.42</v>
      </c>
      <c r="F25" s="6"/>
      <c r="G25" s="1"/>
      <c r="H25" s="4" t="s">
        <v>21</v>
      </c>
      <c r="I25" s="5">
        <v>165.42</v>
      </c>
      <c r="J25" s="6"/>
    </row>
    <row r="26" spans="4:10" x14ac:dyDescent="0.35">
      <c r="D26" s="4" t="s">
        <v>22</v>
      </c>
      <c r="E26" s="8">
        <v>-2153.4699999999998</v>
      </c>
      <c r="F26" s="6"/>
      <c r="G26" s="1"/>
      <c r="H26" s="4" t="s">
        <v>22</v>
      </c>
      <c r="I26" s="8">
        <v>-438.52</v>
      </c>
      <c r="J26" s="6"/>
    </row>
    <row r="27" spans="4:10" x14ac:dyDescent="0.35">
      <c r="D27" s="4" t="s">
        <v>23</v>
      </c>
      <c r="E27" s="5">
        <v>-2153.4699999999998</v>
      </c>
      <c r="F27" s="6"/>
      <c r="G27" s="1"/>
      <c r="H27" s="4" t="s">
        <v>23</v>
      </c>
      <c r="I27" s="5">
        <v>-438.52</v>
      </c>
      <c r="J27" s="6"/>
    </row>
    <row r="28" spans="4:10" x14ac:dyDescent="0.35">
      <c r="D28" s="4" t="s">
        <v>24</v>
      </c>
      <c r="E28" s="5">
        <v>0</v>
      </c>
      <c r="F28" s="6"/>
      <c r="G28" s="1"/>
      <c r="H28" s="4" t="s">
        <v>24</v>
      </c>
      <c r="I28" s="5">
        <v>0</v>
      </c>
      <c r="J28" s="6"/>
    </row>
    <row r="29" spans="4:10" x14ac:dyDescent="0.35">
      <c r="D29" s="40" t="s">
        <v>25</v>
      </c>
      <c r="E29" s="41"/>
      <c r="F29" s="3">
        <v>0</v>
      </c>
      <c r="G29" s="1"/>
      <c r="H29" s="40" t="s">
        <v>25</v>
      </c>
      <c r="I29" s="41"/>
      <c r="J29" s="3">
        <v>0</v>
      </c>
    </row>
    <row r="30" spans="4:10" ht="33" x14ac:dyDescent="0.25">
      <c r="D30" s="4" t="s">
        <v>26</v>
      </c>
      <c r="E30" s="5">
        <v>0</v>
      </c>
      <c r="F30" s="6"/>
      <c r="G30" s="1"/>
      <c r="H30" s="4" t="s">
        <v>26</v>
      </c>
      <c r="I30" s="5">
        <v>0</v>
      </c>
      <c r="J30" s="6"/>
    </row>
    <row r="31" spans="4:10" ht="17.25" thickBot="1" x14ac:dyDescent="0.3">
      <c r="D31" s="4" t="s">
        <v>27</v>
      </c>
      <c r="E31" s="5">
        <v>0</v>
      </c>
      <c r="F31" s="6"/>
      <c r="G31" s="1"/>
      <c r="H31" s="4" t="s">
        <v>27</v>
      </c>
      <c r="I31" s="5">
        <v>0</v>
      </c>
      <c r="J31" s="6"/>
    </row>
    <row r="32" spans="4:10" ht="15" thickBot="1" x14ac:dyDescent="0.4">
      <c r="D32" s="30" t="s">
        <v>28</v>
      </c>
      <c r="E32" s="31"/>
      <c r="F32" s="16">
        <v>-78.849999999999994</v>
      </c>
      <c r="G32" s="1"/>
      <c r="H32" s="30" t="s">
        <v>28</v>
      </c>
      <c r="I32" s="31"/>
      <c r="J32" s="16">
        <v>-170.77</v>
      </c>
    </row>
    <row r="33" spans="4:10" ht="33" x14ac:dyDescent="0.25">
      <c r="D33" s="4" t="s">
        <v>29</v>
      </c>
      <c r="E33" s="5">
        <v>-78.849999999999994</v>
      </c>
      <c r="F33" s="6"/>
      <c r="G33" s="1"/>
      <c r="H33" s="4" t="s">
        <v>29</v>
      </c>
      <c r="I33" s="5">
        <v>-170.77</v>
      </c>
      <c r="J33" s="6"/>
    </row>
    <row r="34" spans="4:10" ht="15" thickBot="1" x14ac:dyDescent="0.4">
      <c r="D34" s="4" t="s">
        <v>30</v>
      </c>
      <c r="E34" s="5">
        <v>0</v>
      </c>
      <c r="F34" s="6"/>
      <c r="G34" s="1"/>
      <c r="H34" s="4" t="s">
        <v>30</v>
      </c>
      <c r="I34" s="5">
        <v>0</v>
      </c>
      <c r="J34" s="6"/>
    </row>
    <row r="35" spans="4:10" ht="15" thickBot="1" x14ac:dyDescent="0.4">
      <c r="D35" s="30" t="s">
        <v>31</v>
      </c>
      <c r="E35" s="31"/>
      <c r="F35" s="7">
        <v>1580.1</v>
      </c>
      <c r="G35" s="1"/>
      <c r="H35" s="30" t="s">
        <v>31</v>
      </c>
      <c r="I35" s="31"/>
      <c r="J35" s="7">
        <v>1580.1</v>
      </c>
    </row>
    <row r="36" spans="4:10" ht="49.5" x14ac:dyDescent="0.25">
      <c r="D36" s="4" t="s">
        <v>32</v>
      </c>
      <c r="E36" s="5">
        <v>0</v>
      </c>
      <c r="F36" s="6"/>
      <c r="G36" s="1"/>
      <c r="H36" s="4" t="s">
        <v>32</v>
      </c>
      <c r="I36" s="5">
        <v>0</v>
      </c>
      <c r="J36" s="6"/>
    </row>
    <row r="37" spans="4:10" x14ac:dyDescent="0.35">
      <c r="D37" s="4" t="s">
        <v>33</v>
      </c>
      <c r="E37" s="5">
        <v>0</v>
      </c>
      <c r="F37" s="6"/>
      <c r="G37" s="1"/>
      <c r="H37" s="4" t="s">
        <v>33</v>
      </c>
      <c r="I37" s="5">
        <v>0</v>
      </c>
      <c r="J37" s="6"/>
    </row>
    <row r="38" spans="4:10" ht="16.5" x14ac:dyDescent="0.25">
      <c r="D38" s="4" t="s">
        <v>34</v>
      </c>
      <c r="E38" s="5">
        <v>0</v>
      </c>
      <c r="F38" s="6"/>
      <c r="G38" s="1"/>
      <c r="H38" s="4" t="s">
        <v>34</v>
      </c>
      <c r="I38" s="5">
        <v>0</v>
      </c>
      <c r="J38" s="6"/>
    </row>
    <row r="39" spans="4:10" ht="16.5" customHeight="1" x14ac:dyDescent="0.25">
      <c r="D39" s="40" t="s">
        <v>35</v>
      </c>
      <c r="E39" s="41"/>
      <c r="F39" s="6"/>
      <c r="G39" s="1"/>
      <c r="H39" s="40" t="s">
        <v>35</v>
      </c>
      <c r="I39" s="41"/>
      <c r="J39" s="6"/>
    </row>
    <row r="40" spans="4:10" x14ac:dyDescent="0.35">
      <c r="D40" s="4" t="s">
        <v>12</v>
      </c>
      <c r="E40" s="5">
        <v>0</v>
      </c>
      <c r="F40" s="6"/>
      <c r="G40" s="1"/>
      <c r="H40" s="4" t="s">
        <v>12</v>
      </c>
      <c r="I40" s="5">
        <v>0</v>
      </c>
      <c r="J40" s="6"/>
    </row>
    <row r="41" spans="4:10" ht="16.5" x14ac:dyDescent="0.25">
      <c r="D41" s="4" t="s">
        <v>13</v>
      </c>
      <c r="E41" s="5">
        <v>0</v>
      </c>
      <c r="F41" s="6"/>
      <c r="G41" s="1"/>
      <c r="H41" s="4" t="s">
        <v>13</v>
      </c>
      <c r="I41" s="5">
        <v>0</v>
      </c>
      <c r="J41" s="6"/>
    </row>
    <row r="42" spans="4:10" ht="27.5" thickBot="1" x14ac:dyDescent="0.4">
      <c r="D42" s="4" t="s">
        <v>36</v>
      </c>
      <c r="E42" s="5">
        <v>1580.1</v>
      </c>
      <c r="F42" s="6"/>
      <c r="G42" s="1"/>
      <c r="H42" s="4" t="s">
        <v>36</v>
      </c>
      <c r="I42" s="5">
        <v>1580.1</v>
      </c>
      <c r="J42" s="6"/>
    </row>
    <row r="43" spans="4:10" ht="17.25" thickBot="1" x14ac:dyDescent="0.3">
      <c r="D43" s="30" t="s">
        <v>37</v>
      </c>
      <c r="E43" s="31"/>
      <c r="F43" s="7">
        <v>0</v>
      </c>
      <c r="G43" s="1"/>
      <c r="H43" s="30" t="s">
        <v>37</v>
      </c>
      <c r="I43" s="31"/>
      <c r="J43" s="7">
        <v>0</v>
      </c>
    </row>
    <row r="44" spans="4:10" ht="33" x14ac:dyDescent="0.25">
      <c r="D44" s="4" t="s">
        <v>38</v>
      </c>
      <c r="E44" s="5">
        <v>0</v>
      </c>
      <c r="F44" s="6"/>
      <c r="G44" s="1"/>
      <c r="H44" s="4" t="s">
        <v>38</v>
      </c>
      <c r="I44" s="5">
        <v>0</v>
      </c>
      <c r="J44" s="6"/>
    </row>
    <row r="45" spans="4:10" ht="27" x14ac:dyDescent="0.35">
      <c r="D45" s="4" t="s">
        <v>39</v>
      </c>
      <c r="E45" s="5">
        <v>0</v>
      </c>
      <c r="F45" s="6"/>
      <c r="G45" s="1"/>
      <c r="H45" s="4" t="s">
        <v>39</v>
      </c>
      <c r="I45" s="5">
        <v>0</v>
      </c>
      <c r="J45" s="6"/>
    </row>
    <row r="46" spans="4:10" ht="40.5" x14ac:dyDescent="0.35">
      <c r="D46" s="4" t="s">
        <v>40</v>
      </c>
      <c r="E46" s="5">
        <v>0</v>
      </c>
      <c r="F46" s="6"/>
      <c r="G46" s="1"/>
      <c r="H46" s="4" t="s">
        <v>40</v>
      </c>
      <c r="I46" s="5">
        <v>0</v>
      </c>
      <c r="J46" s="6"/>
    </row>
    <row r="47" spans="4:10" ht="40.5" x14ac:dyDescent="0.35">
      <c r="D47" s="4" t="s">
        <v>41</v>
      </c>
      <c r="E47" s="5">
        <v>0</v>
      </c>
      <c r="F47" s="6"/>
      <c r="G47" s="1"/>
      <c r="H47" s="4" t="s">
        <v>41</v>
      </c>
      <c r="I47" s="5">
        <v>0</v>
      </c>
      <c r="J47" s="6"/>
    </row>
    <row r="48" spans="4:10" ht="27" x14ac:dyDescent="0.35">
      <c r="D48" s="4" t="s">
        <v>42</v>
      </c>
      <c r="E48" s="5">
        <v>0</v>
      </c>
      <c r="F48" s="6"/>
      <c r="G48" s="1"/>
      <c r="H48" s="4" t="s">
        <v>42</v>
      </c>
      <c r="I48" s="5">
        <v>0</v>
      </c>
      <c r="J48" s="6"/>
    </row>
    <row r="49" spans="4:10" ht="17.25" thickBot="1" x14ac:dyDescent="0.3">
      <c r="D49" s="4" t="s">
        <v>43</v>
      </c>
      <c r="E49" s="5">
        <v>0</v>
      </c>
      <c r="F49" s="6"/>
      <c r="G49" s="1"/>
      <c r="H49" s="4" t="s">
        <v>43</v>
      </c>
      <c r="I49" s="5">
        <v>0</v>
      </c>
      <c r="J49" s="6"/>
    </row>
    <row r="50" spans="4:10" ht="17.25" thickBot="1" x14ac:dyDescent="0.3">
      <c r="D50" s="30" t="s">
        <v>44</v>
      </c>
      <c r="E50" s="31"/>
      <c r="F50" s="7">
        <v>1949.23</v>
      </c>
      <c r="G50" s="1"/>
      <c r="H50" s="30" t="s">
        <v>44</v>
      </c>
      <c r="I50" s="31"/>
      <c r="J50" s="7">
        <v>1949.23</v>
      </c>
    </row>
    <row r="51" spans="4:10" ht="27" x14ac:dyDescent="0.35">
      <c r="D51" s="4" t="s">
        <v>45</v>
      </c>
      <c r="E51" s="5">
        <v>1867.08</v>
      </c>
      <c r="F51" s="6"/>
      <c r="G51" s="1"/>
      <c r="H51" s="4" t="s">
        <v>45</v>
      </c>
      <c r="I51" s="5">
        <v>1867.08</v>
      </c>
      <c r="J51" s="6"/>
    </row>
    <row r="52" spans="4:10" ht="27" x14ac:dyDescent="0.35">
      <c r="D52" s="4" t="s">
        <v>46</v>
      </c>
      <c r="E52" s="5">
        <v>82.15</v>
      </c>
      <c r="F52" s="6"/>
      <c r="G52" s="1"/>
      <c r="H52" s="4" t="s">
        <v>46</v>
      </c>
      <c r="I52" s="5">
        <v>82.15</v>
      </c>
      <c r="J52" s="6"/>
    </row>
    <row r="53" spans="4:10" ht="33" x14ac:dyDescent="0.25">
      <c r="D53" s="4" t="s">
        <v>47</v>
      </c>
      <c r="E53" s="5">
        <v>0</v>
      </c>
      <c r="F53" s="6"/>
      <c r="G53" s="1"/>
      <c r="H53" s="4" t="s">
        <v>47</v>
      </c>
      <c r="I53" s="5">
        <v>0</v>
      </c>
      <c r="J53" s="6"/>
    </row>
    <row r="54" spans="4:10" ht="33" x14ac:dyDescent="0.25">
      <c r="D54" s="4" t="s">
        <v>48</v>
      </c>
      <c r="E54" s="5">
        <v>0</v>
      </c>
      <c r="F54" s="6"/>
      <c r="G54" s="1"/>
      <c r="H54" s="4" t="s">
        <v>48</v>
      </c>
      <c r="I54" s="5">
        <v>0</v>
      </c>
      <c r="J54" s="6"/>
    </row>
    <row r="55" spans="4:10" ht="33.75" thickBot="1" x14ac:dyDescent="0.3">
      <c r="D55" s="4" t="s">
        <v>49</v>
      </c>
      <c r="E55" s="5">
        <v>0</v>
      </c>
      <c r="F55" s="6"/>
      <c r="G55" s="1"/>
      <c r="H55" s="4" t="s">
        <v>49</v>
      </c>
      <c r="I55" s="5">
        <v>0</v>
      </c>
      <c r="J55" s="6"/>
    </row>
    <row r="56" spans="4:10" ht="15" thickBot="1" x14ac:dyDescent="0.4">
      <c r="D56" s="30" t="s">
        <v>50</v>
      </c>
      <c r="E56" s="31"/>
      <c r="F56" s="7">
        <v>663.5</v>
      </c>
      <c r="G56" s="1"/>
      <c r="H56" s="30" t="s">
        <v>50</v>
      </c>
      <c r="I56" s="31"/>
      <c r="J56" s="7">
        <v>663.5</v>
      </c>
    </row>
    <row r="57" spans="4:10" ht="33" x14ac:dyDescent="0.25">
      <c r="D57" s="4" t="s">
        <v>51</v>
      </c>
      <c r="E57" s="5">
        <v>0</v>
      </c>
      <c r="F57" s="6"/>
      <c r="G57" s="1"/>
      <c r="H57" s="4" t="s">
        <v>51</v>
      </c>
      <c r="I57" s="5">
        <v>0</v>
      </c>
      <c r="J57" s="6"/>
    </row>
    <row r="58" spans="4:10" x14ac:dyDescent="0.35">
      <c r="D58" s="4" t="s">
        <v>52</v>
      </c>
      <c r="E58" s="5">
        <v>0</v>
      </c>
      <c r="F58" s="6"/>
      <c r="G58" s="1"/>
      <c r="H58" s="4" t="s">
        <v>52</v>
      </c>
      <c r="I58" s="5">
        <v>0</v>
      </c>
      <c r="J58" s="6"/>
    </row>
    <row r="59" spans="4:10" ht="33" x14ac:dyDescent="0.25">
      <c r="D59" s="4" t="s">
        <v>53</v>
      </c>
      <c r="E59" s="5">
        <v>0</v>
      </c>
      <c r="F59" s="6"/>
      <c r="G59" s="1"/>
      <c r="H59" s="4" t="s">
        <v>53</v>
      </c>
      <c r="I59" s="5">
        <v>0</v>
      </c>
      <c r="J59" s="6"/>
    </row>
    <row r="60" spans="4:10" ht="40.5" x14ac:dyDescent="0.35">
      <c r="D60" s="4" t="s">
        <v>54</v>
      </c>
      <c r="E60" s="5">
        <v>60.5</v>
      </c>
      <c r="F60" s="6"/>
      <c r="G60" s="1"/>
      <c r="H60" s="4" t="s">
        <v>54</v>
      </c>
      <c r="I60" s="5">
        <v>60.5</v>
      </c>
      <c r="J60" s="6"/>
    </row>
    <row r="61" spans="4:10" ht="33.75" thickBot="1" x14ac:dyDescent="0.3">
      <c r="D61" s="4" t="s">
        <v>55</v>
      </c>
      <c r="E61" s="5">
        <v>603</v>
      </c>
      <c r="F61" s="6"/>
      <c r="G61" s="1"/>
      <c r="H61" s="4" t="s">
        <v>55</v>
      </c>
      <c r="I61" s="5">
        <v>603</v>
      </c>
      <c r="J61" s="6"/>
    </row>
    <row r="62" spans="4:10" ht="15" thickBot="1" x14ac:dyDescent="0.4">
      <c r="D62" s="36" t="s">
        <v>56</v>
      </c>
      <c r="E62" s="37"/>
      <c r="F62" s="17">
        <f>SUM(F56,F50,F43,F35,F32,F19,F18,F4)</f>
        <v>86485.65</v>
      </c>
      <c r="G62" s="1"/>
      <c r="H62" s="36" t="s">
        <v>56</v>
      </c>
      <c r="I62" s="37"/>
      <c r="J62" s="17">
        <f>SUM(J56,J50,J43,J35,J32,J19,J18,J4)</f>
        <v>89520.123831999997</v>
      </c>
    </row>
    <row r="63" spans="4:10" ht="33.75" hidden="1" thickBot="1" x14ac:dyDescent="0.3">
      <c r="D63" s="4" t="s">
        <v>57</v>
      </c>
      <c r="E63" s="9"/>
      <c r="F63" s="10"/>
      <c r="G63" s="1"/>
      <c r="H63" s="4" t="s">
        <v>57</v>
      </c>
      <c r="I63" s="9"/>
      <c r="J63" s="10"/>
    </row>
    <row r="64" spans="4:10" ht="17.25" thickBot="1" x14ac:dyDescent="0.3">
      <c r="D64" s="30" t="s">
        <v>58</v>
      </c>
      <c r="E64" s="31"/>
      <c r="F64" s="11"/>
      <c r="G64" s="1"/>
      <c r="H64" s="30" t="s">
        <v>58</v>
      </c>
      <c r="I64" s="31"/>
      <c r="J64" s="11"/>
    </row>
    <row r="65" spans="4:10" ht="16.5" x14ac:dyDescent="0.25">
      <c r="D65" s="4" t="s">
        <v>59</v>
      </c>
      <c r="E65" s="5">
        <v>0</v>
      </c>
      <c r="F65" s="6"/>
      <c r="G65" s="1"/>
      <c r="H65" s="4" t="s">
        <v>59</v>
      </c>
      <c r="I65" s="5">
        <v>1775.44</v>
      </c>
      <c r="J65" s="6"/>
    </row>
    <row r="66" spans="4:10" ht="27.5" thickBot="1" x14ac:dyDescent="0.4">
      <c r="D66" s="12" t="s">
        <v>60</v>
      </c>
      <c r="E66" s="13">
        <v>259.89999999999998</v>
      </c>
      <c r="F66" s="14"/>
      <c r="G66" s="1"/>
      <c r="H66" s="12" t="s">
        <v>60</v>
      </c>
      <c r="I66" s="13">
        <v>259.89999999999998</v>
      </c>
      <c r="J66" s="14"/>
    </row>
  </sheetData>
  <mergeCells count="32">
    <mergeCell ref="H19:I19"/>
    <mergeCell ref="D29:E29"/>
    <mergeCell ref="D32:E32"/>
    <mergeCell ref="D35:E35"/>
    <mergeCell ref="D39:E39"/>
    <mergeCell ref="D20:E20"/>
    <mergeCell ref="H4:I4"/>
    <mergeCell ref="H5:I5"/>
    <mergeCell ref="H8:I8"/>
    <mergeCell ref="H15:I15"/>
    <mergeCell ref="H18:I18"/>
    <mergeCell ref="H50:I50"/>
    <mergeCell ref="H56:I56"/>
    <mergeCell ref="H62:I62"/>
    <mergeCell ref="H64:I64"/>
    <mergeCell ref="D4:E4"/>
    <mergeCell ref="D5:E5"/>
    <mergeCell ref="D8:E8"/>
    <mergeCell ref="D15:E15"/>
    <mergeCell ref="D18:E18"/>
    <mergeCell ref="D19:E19"/>
    <mergeCell ref="H20:I20"/>
    <mergeCell ref="H29:I29"/>
    <mergeCell ref="H32:I32"/>
    <mergeCell ref="H35:I35"/>
    <mergeCell ref="H39:I39"/>
    <mergeCell ref="H43:I43"/>
    <mergeCell ref="D43:E43"/>
    <mergeCell ref="D50:E50"/>
    <mergeCell ref="D56:E56"/>
    <mergeCell ref="D62:E62"/>
    <mergeCell ref="D64:E6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65"/>
  <sheetViews>
    <sheetView topLeftCell="A61" workbookViewId="0">
      <selection activeCell="I38" sqref="I38"/>
    </sheetView>
  </sheetViews>
  <sheetFormatPr defaultRowHeight="14.5" x14ac:dyDescent="0.35"/>
  <cols>
    <col min="4" max="4" width="33.54296875" customWidth="1"/>
    <col min="5" max="5" width="12.1796875" bestFit="1" customWidth="1"/>
    <col min="6" max="6" width="15.7265625" bestFit="1" customWidth="1"/>
    <col min="8" max="8" width="36" customWidth="1"/>
    <col min="9" max="9" width="12.1796875" bestFit="1" customWidth="1"/>
    <col min="10" max="10" width="15.7265625" bestFit="1" customWidth="1"/>
  </cols>
  <sheetData>
    <row r="1" spans="4:10" ht="15.75" thickBot="1" x14ac:dyDescent="0.3">
      <c r="G1" s="1"/>
    </row>
    <row r="2" spans="4:10" ht="15.75" thickBot="1" x14ac:dyDescent="0.3">
      <c r="D2" s="22" t="s">
        <v>62</v>
      </c>
      <c r="G2" s="1"/>
      <c r="H2" s="22" t="s">
        <v>63</v>
      </c>
    </row>
    <row r="3" spans="4:10" ht="15.75" thickBot="1" x14ac:dyDescent="0.3">
      <c r="G3" s="1"/>
    </row>
    <row r="4" spans="4:10" ht="15" thickBot="1" x14ac:dyDescent="0.4">
      <c r="D4" s="34" t="s">
        <v>0</v>
      </c>
      <c r="E4" s="35"/>
      <c r="F4" s="2">
        <f>SUM(E6,E9)</f>
        <v>72196.41</v>
      </c>
      <c r="G4" s="1"/>
      <c r="H4" s="34" t="s">
        <v>0</v>
      </c>
      <c r="I4" s="35"/>
      <c r="J4" s="2">
        <f>SUM(I6,I9)</f>
        <v>72196.41</v>
      </c>
    </row>
    <row r="5" spans="4:10" ht="16.5" x14ac:dyDescent="0.25">
      <c r="D5" s="38" t="s">
        <v>1</v>
      </c>
      <c r="E5" s="39"/>
      <c r="F5" s="3">
        <f>E6</f>
        <v>66642.84</v>
      </c>
      <c r="G5" s="1"/>
      <c r="H5" s="38" t="s">
        <v>1</v>
      </c>
      <c r="I5" s="39"/>
      <c r="J5" s="3">
        <f>I6</f>
        <v>66642.84</v>
      </c>
    </row>
    <row r="6" spans="4:10" x14ac:dyDescent="0.35">
      <c r="D6" s="4" t="s">
        <v>2</v>
      </c>
      <c r="E6" s="5">
        <v>66642.84</v>
      </c>
      <c r="F6" s="6"/>
      <c r="G6" s="1"/>
      <c r="H6" s="4" t="s">
        <v>2</v>
      </c>
      <c r="I6" s="5">
        <v>66642.84</v>
      </c>
      <c r="J6" s="6"/>
    </row>
    <row r="7" spans="4:10" x14ac:dyDescent="0.35">
      <c r="D7" s="4" t="s">
        <v>3</v>
      </c>
      <c r="E7" s="5">
        <v>0</v>
      </c>
      <c r="F7" s="6"/>
      <c r="G7" s="1"/>
      <c r="H7" s="4" t="s">
        <v>3</v>
      </c>
      <c r="I7" s="5">
        <v>0</v>
      </c>
      <c r="J7" s="6"/>
    </row>
    <row r="8" spans="4:10" ht="16.5" x14ac:dyDescent="0.25">
      <c r="D8" s="40" t="s">
        <v>4</v>
      </c>
      <c r="E8" s="41"/>
      <c r="F8" s="3">
        <f>SUM(E9:E14)</f>
        <v>5553.57</v>
      </c>
      <c r="G8" s="1"/>
      <c r="H8" s="40" t="s">
        <v>4</v>
      </c>
      <c r="I8" s="41"/>
      <c r="J8" s="3">
        <f>SUM(I9:I14)</f>
        <v>5553.57</v>
      </c>
    </row>
    <row r="9" spans="4:10" x14ac:dyDescent="0.35">
      <c r="D9" s="4" t="s">
        <v>5</v>
      </c>
      <c r="E9" s="5">
        <v>5553.57</v>
      </c>
      <c r="F9" s="6"/>
      <c r="G9" s="1"/>
      <c r="H9" s="4" t="s">
        <v>5</v>
      </c>
      <c r="I9" s="5">
        <v>5553.57</v>
      </c>
      <c r="J9" s="6"/>
    </row>
    <row r="10" spans="4:10" x14ac:dyDescent="0.35">
      <c r="D10" s="4" t="s">
        <v>6</v>
      </c>
      <c r="E10" s="5">
        <v>0</v>
      </c>
      <c r="F10" s="6"/>
      <c r="G10" s="1"/>
      <c r="H10" s="4" t="s">
        <v>6</v>
      </c>
      <c r="I10" s="5">
        <v>0</v>
      </c>
      <c r="J10" s="6"/>
    </row>
    <row r="11" spans="4:10" x14ac:dyDescent="0.35">
      <c r="D11" s="4" t="s">
        <v>7</v>
      </c>
      <c r="E11" s="5">
        <v>0</v>
      </c>
      <c r="F11" s="6"/>
      <c r="G11" s="1"/>
      <c r="H11" s="4" t="s">
        <v>7</v>
      </c>
      <c r="I11" s="5">
        <v>0</v>
      </c>
      <c r="J11" s="6"/>
    </row>
    <row r="12" spans="4:10" ht="16.5" x14ac:dyDescent="0.25">
      <c r="D12" s="4" t="s">
        <v>8</v>
      </c>
      <c r="E12" s="5">
        <v>0</v>
      </c>
      <c r="F12" s="6"/>
      <c r="G12" s="1"/>
      <c r="H12" s="4" t="s">
        <v>8</v>
      </c>
      <c r="I12" s="5">
        <v>0</v>
      </c>
      <c r="J12" s="6"/>
    </row>
    <row r="13" spans="4:10" ht="16.5" x14ac:dyDescent="0.25">
      <c r="D13" s="4" t="s">
        <v>9</v>
      </c>
      <c r="E13" s="5">
        <v>0</v>
      </c>
      <c r="F13" s="6"/>
      <c r="G13" s="1"/>
      <c r="H13" s="4" t="s">
        <v>9</v>
      </c>
      <c r="I13" s="5">
        <v>0</v>
      </c>
      <c r="J13" s="6"/>
    </row>
    <row r="14" spans="4:10" ht="16.5" x14ac:dyDescent="0.25">
      <c r="D14" s="4" t="s">
        <v>10</v>
      </c>
      <c r="E14" s="5">
        <v>0</v>
      </c>
      <c r="F14" s="6"/>
      <c r="G14" s="1"/>
      <c r="H14" s="4" t="s">
        <v>10</v>
      </c>
      <c r="I14" s="5">
        <v>0</v>
      </c>
      <c r="J14" s="6"/>
    </row>
    <row r="15" spans="4:10" ht="16.5" x14ac:dyDescent="0.25">
      <c r="D15" s="40" t="s">
        <v>11</v>
      </c>
      <c r="E15" s="41"/>
      <c r="F15" s="3">
        <v>0</v>
      </c>
      <c r="G15" s="1"/>
      <c r="H15" s="40" t="s">
        <v>11</v>
      </c>
      <c r="I15" s="41"/>
      <c r="J15" s="3">
        <v>0</v>
      </c>
    </row>
    <row r="16" spans="4:10" x14ac:dyDescent="0.35">
      <c r="D16" s="4" t="s">
        <v>12</v>
      </c>
      <c r="E16" s="5">
        <v>0</v>
      </c>
      <c r="F16" s="6"/>
      <c r="G16" s="1"/>
      <c r="H16" s="4" t="s">
        <v>12</v>
      </c>
      <c r="I16" s="5">
        <v>0</v>
      </c>
      <c r="J16" s="6"/>
    </row>
    <row r="17" spans="4:10" ht="17.25" thickBot="1" x14ac:dyDescent="0.3">
      <c r="D17" s="4" t="s">
        <v>13</v>
      </c>
      <c r="E17" s="5">
        <v>0</v>
      </c>
      <c r="F17" s="6"/>
      <c r="G17" s="1"/>
      <c r="H17" s="4" t="s">
        <v>13</v>
      </c>
      <c r="I17" s="5">
        <v>0</v>
      </c>
      <c r="J17" s="6"/>
    </row>
    <row r="18" spans="4:10" ht="15" thickBot="1" x14ac:dyDescent="0.4">
      <c r="D18" s="30" t="s">
        <v>14</v>
      </c>
      <c r="E18" s="31"/>
      <c r="F18" s="7">
        <v>5109.28</v>
      </c>
      <c r="G18" s="1"/>
      <c r="H18" s="30" t="s">
        <v>14</v>
      </c>
      <c r="I18" s="31"/>
      <c r="J18" s="7">
        <v>5109.28</v>
      </c>
    </row>
    <row r="19" spans="4:10" ht="17.25" thickBot="1" x14ac:dyDescent="0.3">
      <c r="D19" s="30" t="s">
        <v>15</v>
      </c>
      <c r="E19" s="31"/>
      <c r="F19" s="20">
        <f>SUM(E21,E26)</f>
        <v>19331.908999000003</v>
      </c>
      <c r="G19" s="1"/>
      <c r="H19" s="30" t="s">
        <v>15</v>
      </c>
      <c r="I19" s="31"/>
      <c r="J19" s="20">
        <f>SUM(I21,I26)</f>
        <v>22757.356428999999</v>
      </c>
    </row>
    <row r="20" spans="4:10" x14ac:dyDescent="0.35">
      <c r="D20" s="38" t="s">
        <v>16</v>
      </c>
      <c r="E20" s="39"/>
      <c r="F20" s="21">
        <f>F19</f>
        <v>19331.908999000003</v>
      </c>
      <c r="G20" s="1"/>
      <c r="H20" s="38" t="s">
        <v>16</v>
      </c>
      <c r="I20" s="39"/>
      <c r="J20" s="21">
        <f>J19</f>
        <v>22757.356428999999</v>
      </c>
    </row>
    <row r="21" spans="4:10" x14ac:dyDescent="0.35">
      <c r="D21" s="4" t="s">
        <v>17</v>
      </c>
      <c r="E21" s="19">
        <f>SUM(E22:E25)</f>
        <v>22135.118999000002</v>
      </c>
      <c r="F21" s="6"/>
      <c r="G21" s="1"/>
      <c r="H21" s="4" t="s">
        <v>17</v>
      </c>
      <c r="I21" s="19">
        <f>SUM(I22:I25)</f>
        <v>23795.636428999998</v>
      </c>
      <c r="J21" s="6"/>
    </row>
    <row r="22" spans="4:10" ht="16.5" x14ac:dyDescent="0.25">
      <c r="D22" s="4" t="s">
        <v>61</v>
      </c>
      <c r="E22" s="18">
        <f>F4*30.39%</f>
        <v>21940.488999000001</v>
      </c>
      <c r="F22" s="6"/>
      <c r="G22" s="1"/>
      <c r="H22" s="4" t="s">
        <v>18</v>
      </c>
      <c r="I22" s="18">
        <f>J4*32.69%</f>
        <v>23601.006428999997</v>
      </c>
      <c r="J22" s="6"/>
    </row>
    <row r="23" spans="4:10" ht="27" x14ac:dyDescent="0.35">
      <c r="D23" s="4" t="s">
        <v>19</v>
      </c>
      <c r="E23" s="5">
        <v>0</v>
      </c>
      <c r="F23" s="6"/>
      <c r="G23" s="1"/>
      <c r="H23" s="4" t="s">
        <v>19</v>
      </c>
      <c r="I23" s="5">
        <v>0</v>
      </c>
      <c r="J23" s="6"/>
    </row>
    <row r="24" spans="4:10" ht="33" x14ac:dyDescent="0.25">
      <c r="D24" s="4" t="s">
        <v>20</v>
      </c>
      <c r="E24" s="5">
        <v>0</v>
      </c>
      <c r="F24" s="6"/>
      <c r="G24" s="1"/>
      <c r="H24" s="4" t="s">
        <v>20</v>
      </c>
      <c r="I24" s="5">
        <v>0</v>
      </c>
      <c r="J24" s="6"/>
    </row>
    <row r="25" spans="4:10" ht="27" x14ac:dyDescent="0.35">
      <c r="D25" s="4" t="s">
        <v>21</v>
      </c>
      <c r="E25" s="5">
        <v>194.63</v>
      </c>
      <c r="F25" s="6"/>
      <c r="G25" s="1"/>
      <c r="H25" s="4" t="s">
        <v>21</v>
      </c>
      <c r="I25" s="5">
        <v>194.63</v>
      </c>
      <c r="J25" s="6"/>
    </row>
    <row r="26" spans="4:10" x14ac:dyDescent="0.35">
      <c r="D26" s="4" t="s">
        <v>22</v>
      </c>
      <c r="E26" s="8">
        <v>-2803.21</v>
      </c>
      <c r="F26" s="6"/>
      <c r="G26" s="1"/>
      <c r="H26" s="4" t="s">
        <v>22</v>
      </c>
      <c r="I26" s="8">
        <v>-1038.28</v>
      </c>
      <c r="J26" s="6"/>
    </row>
    <row r="27" spans="4:10" x14ac:dyDescent="0.35">
      <c r="D27" s="4" t="s">
        <v>23</v>
      </c>
      <c r="E27" s="5">
        <v>-2803.21</v>
      </c>
      <c r="F27" s="6"/>
      <c r="G27" s="1"/>
      <c r="H27" s="4" t="s">
        <v>23</v>
      </c>
      <c r="I27" s="8">
        <v>-1038.28</v>
      </c>
      <c r="J27" s="6"/>
    </row>
    <row r="28" spans="4:10" x14ac:dyDescent="0.35">
      <c r="D28" s="4" t="s">
        <v>24</v>
      </c>
      <c r="E28" s="5">
        <v>0</v>
      </c>
      <c r="F28" s="6"/>
      <c r="G28" s="1"/>
      <c r="H28" s="4" t="s">
        <v>24</v>
      </c>
      <c r="I28" s="5">
        <v>0</v>
      </c>
      <c r="J28" s="6"/>
    </row>
    <row r="29" spans="4:10" x14ac:dyDescent="0.35">
      <c r="D29" s="40" t="s">
        <v>25</v>
      </c>
      <c r="E29" s="41"/>
      <c r="F29" s="3">
        <v>0</v>
      </c>
      <c r="G29" s="1"/>
      <c r="H29" s="40" t="s">
        <v>25</v>
      </c>
      <c r="I29" s="41"/>
      <c r="J29" s="3">
        <v>0</v>
      </c>
    </row>
    <row r="30" spans="4:10" ht="33" x14ac:dyDescent="0.25">
      <c r="D30" s="4" t="s">
        <v>26</v>
      </c>
      <c r="E30" s="5">
        <v>0</v>
      </c>
      <c r="F30" s="6"/>
      <c r="G30" s="1"/>
      <c r="H30" s="4" t="s">
        <v>26</v>
      </c>
      <c r="I30" s="5">
        <v>0</v>
      </c>
      <c r="J30" s="6"/>
    </row>
    <row r="31" spans="4:10" ht="17.25" thickBot="1" x14ac:dyDescent="0.3">
      <c r="D31" s="4" t="s">
        <v>27</v>
      </c>
      <c r="E31" s="5">
        <v>0</v>
      </c>
      <c r="F31" s="6"/>
      <c r="G31" s="1"/>
      <c r="H31" s="4" t="s">
        <v>27</v>
      </c>
      <c r="I31" s="5">
        <v>0</v>
      </c>
      <c r="J31" s="6"/>
    </row>
    <row r="32" spans="4:10" ht="15" thickBot="1" x14ac:dyDescent="0.4">
      <c r="D32" s="30" t="s">
        <v>28</v>
      </c>
      <c r="E32" s="31"/>
      <c r="F32" s="16">
        <v>-92.77</v>
      </c>
      <c r="G32" s="1"/>
      <c r="H32" s="30" t="s">
        <v>28</v>
      </c>
      <c r="I32" s="31"/>
      <c r="J32" s="16">
        <v>-200.91</v>
      </c>
    </row>
    <row r="33" spans="4:10" ht="33" x14ac:dyDescent="0.25">
      <c r="D33" s="4" t="s">
        <v>29</v>
      </c>
      <c r="E33" s="5">
        <f>F32</f>
        <v>-92.77</v>
      </c>
      <c r="F33" s="6"/>
      <c r="G33" s="1"/>
      <c r="H33" s="4" t="s">
        <v>29</v>
      </c>
      <c r="I33" s="5">
        <f>J32</f>
        <v>-200.91</v>
      </c>
      <c r="J33" s="6"/>
    </row>
    <row r="34" spans="4:10" ht="15" thickBot="1" x14ac:dyDescent="0.4">
      <c r="D34" s="4" t="s">
        <v>30</v>
      </c>
      <c r="E34" s="5">
        <v>0</v>
      </c>
      <c r="F34" s="6"/>
      <c r="G34" s="1"/>
      <c r="H34" s="4" t="s">
        <v>30</v>
      </c>
      <c r="I34" s="5">
        <v>0</v>
      </c>
      <c r="J34" s="6"/>
    </row>
    <row r="35" spans="4:10" ht="15" thickBot="1" x14ac:dyDescent="0.4">
      <c r="D35" s="30" t="s">
        <v>31</v>
      </c>
      <c r="E35" s="31"/>
      <c r="F35" s="7">
        <v>1580.1</v>
      </c>
      <c r="G35" s="1"/>
      <c r="H35" s="30" t="s">
        <v>31</v>
      </c>
      <c r="I35" s="31"/>
      <c r="J35" s="7">
        <v>1580.1</v>
      </c>
    </row>
    <row r="36" spans="4:10" ht="49.5" x14ac:dyDescent="0.25">
      <c r="D36" s="4" t="s">
        <v>32</v>
      </c>
      <c r="E36" s="5">
        <v>0</v>
      </c>
      <c r="F36" s="6"/>
      <c r="G36" s="1"/>
      <c r="H36" s="4" t="s">
        <v>32</v>
      </c>
      <c r="I36" s="5">
        <v>0</v>
      </c>
      <c r="J36" s="6"/>
    </row>
    <row r="37" spans="4:10" x14ac:dyDescent="0.35">
      <c r="D37" s="4" t="s">
        <v>33</v>
      </c>
      <c r="E37" s="5">
        <v>0</v>
      </c>
      <c r="F37" s="6"/>
      <c r="G37" s="1"/>
      <c r="H37" s="4" t="s">
        <v>33</v>
      </c>
      <c r="I37" s="5">
        <v>0</v>
      </c>
      <c r="J37" s="6"/>
    </row>
    <row r="38" spans="4:10" ht="16.5" x14ac:dyDescent="0.25">
      <c r="D38" s="4" t="s">
        <v>34</v>
      </c>
      <c r="E38" s="5">
        <v>0</v>
      </c>
      <c r="F38" s="6"/>
      <c r="G38" s="1"/>
      <c r="H38" s="4" t="s">
        <v>34</v>
      </c>
      <c r="I38" s="5">
        <v>0</v>
      </c>
      <c r="J38" s="6"/>
    </row>
    <row r="39" spans="4:10" ht="16.5" x14ac:dyDescent="0.25">
      <c r="D39" s="40" t="s">
        <v>35</v>
      </c>
      <c r="E39" s="41"/>
      <c r="F39" s="6"/>
      <c r="G39" s="1"/>
      <c r="H39" s="40" t="s">
        <v>35</v>
      </c>
      <c r="I39" s="41"/>
      <c r="J39" s="6"/>
    </row>
    <row r="40" spans="4:10" x14ac:dyDescent="0.35">
      <c r="D40" s="4" t="s">
        <v>12</v>
      </c>
      <c r="E40" s="5">
        <v>0</v>
      </c>
      <c r="F40" s="6"/>
      <c r="G40" s="1"/>
      <c r="H40" s="4" t="s">
        <v>12</v>
      </c>
      <c r="I40" s="5">
        <v>0</v>
      </c>
      <c r="J40" s="6"/>
    </row>
    <row r="41" spans="4:10" ht="16.5" x14ac:dyDescent="0.25">
      <c r="D41" s="4" t="s">
        <v>13</v>
      </c>
      <c r="E41" s="5">
        <v>0</v>
      </c>
      <c r="F41" s="6"/>
      <c r="G41" s="1"/>
      <c r="H41" s="4" t="s">
        <v>13</v>
      </c>
      <c r="I41" s="5">
        <v>0</v>
      </c>
      <c r="J41" s="6"/>
    </row>
    <row r="42" spans="4:10" ht="27.5" thickBot="1" x14ac:dyDescent="0.4">
      <c r="D42" s="4" t="s">
        <v>36</v>
      </c>
      <c r="E42" s="5">
        <v>1580.1</v>
      </c>
      <c r="F42" s="6"/>
      <c r="G42" s="1"/>
      <c r="H42" s="4" t="s">
        <v>36</v>
      </c>
      <c r="I42" s="5">
        <v>1580.1</v>
      </c>
      <c r="J42" s="6"/>
    </row>
    <row r="43" spans="4:10" ht="17.25" thickBot="1" x14ac:dyDescent="0.3">
      <c r="D43" s="30" t="s">
        <v>37</v>
      </c>
      <c r="E43" s="31"/>
      <c r="F43" s="7">
        <v>0</v>
      </c>
      <c r="G43" s="1"/>
      <c r="H43" s="30" t="s">
        <v>37</v>
      </c>
      <c r="I43" s="31"/>
      <c r="J43" s="7">
        <v>0</v>
      </c>
    </row>
    <row r="44" spans="4:10" ht="33" x14ac:dyDescent="0.25">
      <c r="D44" s="4" t="s">
        <v>38</v>
      </c>
      <c r="E44" s="5">
        <v>0</v>
      </c>
      <c r="F44" s="6"/>
      <c r="G44" s="1"/>
      <c r="H44" s="4" t="s">
        <v>38</v>
      </c>
      <c r="I44" s="5">
        <v>0</v>
      </c>
      <c r="J44" s="6"/>
    </row>
    <row r="45" spans="4:10" ht="40.5" x14ac:dyDescent="0.35">
      <c r="D45" s="4" t="s">
        <v>39</v>
      </c>
      <c r="E45" s="5">
        <v>0</v>
      </c>
      <c r="F45" s="6"/>
      <c r="G45" s="1"/>
      <c r="H45" s="4" t="s">
        <v>39</v>
      </c>
      <c r="I45" s="5">
        <v>0</v>
      </c>
      <c r="J45" s="6"/>
    </row>
    <row r="46" spans="4:10" ht="40.5" x14ac:dyDescent="0.35">
      <c r="D46" s="4" t="s">
        <v>40</v>
      </c>
      <c r="E46" s="5">
        <v>0</v>
      </c>
      <c r="F46" s="6"/>
      <c r="G46" s="1"/>
      <c r="H46" s="4" t="s">
        <v>40</v>
      </c>
      <c r="I46" s="5">
        <v>0</v>
      </c>
      <c r="J46" s="6"/>
    </row>
    <row r="47" spans="4:10" ht="40.5" x14ac:dyDescent="0.35">
      <c r="D47" s="4" t="s">
        <v>41</v>
      </c>
      <c r="E47" s="5">
        <v>0</v>
      </c>
      <c r="F47" s="6"/>
      <c r="G47" s="1"/>
      <c r="H47" s="4" t="s">
        <v>41</v>
      </c>
      <c r="I47" s="5">
        <v>0</v>
      </c>
      <c r="J47" s="6"/>
    </row>
    <row r="48" spans="4:10" ht="27" x14ac:dyDescent="0.35">
      <c r="D48" s="4" t="s">
        <v>42</v>
      </c>
      <c r="E48" s="5">
        <v>0</v>
      </c>
      <c r="F48" s="6"/>
      <c r="G48" s="1"/>
      <c r="H48" s="4" t="s">
        <v>42</v>
      </c>
      <c r="I48" s="5">
        <v>0</v>
      </c>
      <c r="J48" s="6"/>
    </row>
    <row r="49" spans="4:10" ht="17.25" thickBot="1" x14ac:dyDescent="0.3">
      <c r="D49" s="4" t="s">
        <v>43</v>
      </c>
      <c r="E49" s="5">
        <v>0</v>
      </c>
      <c r="F49" s="6"/>
      <c r="G49" s="1"/>
      <c r="H49" s="4" t="s">
        <v>43</v>
      </c>
      <c r="I49" s="5">
        <v>0</v>
      </c>
      <c r="J49" s="6"/>
    </row>
    <row r="50" spans="4:10" ht="17.25" thickBot="1" x14ac:dyDescent="0.3">
      <c r="D50" s="30" t="s">
        <v>44</v>
      </c>
      <c r="E50" s="31"/>
      <c r="F50" s="7">
        <f>SUM(E51:E55)</f>
        <v>2293.3799999999997</v>
      </c>
      <c r="G50" s="1"/>
      <c r="H50" s="30" t="s">
        <v>44</v>
      </c>
      <c r="I50" s="31"/>
      <c r="J50" s="7">
        <f>SUM(I51:I55)</f>
        <v>2293.3799999999997</v>
      </c>
    </row>
    <row r="51" spans="4:10" ht="27" x14ac:dyDescent="0.35">
      <c r="D51" s="4" t="s">
        <v>45</v>
      </c>
      <c r="E51" s="5">
        <v>2196.7199999999998</v>
      </c>
      <c r="F51" s="6"/>
      <c r="G51" s="1"/>
      <c r="H51" s="4" t="s">
        <v>45</v>
      </c>
      <c r="I51" s="5">
        <v>2196.7199999999998</v>
      </c>
      <c r="J51" s="6"/>
    </row>
    <row r="52" spans="4:10" ht="27" x14ac:dyDescent="0.35">
      <c r="D52" s="4" t="s">
        <v>46</v>
      </c>
      <c r="E52" s="5">
        <v>96.66</v>
      </c>
      <c r="F52" s="6"/>
      <c r="G52" s="1"/>
      <c r="H52" s="4" t="s">
        <v>46</v>
      </c>
      <c r="I52" s="5">
        <v>96.66</v>
      </c>
      <c r="J52" s="6"/>
    </row>
    <row r="53" spans="4:10" ht="33" x14ac:dyDescent="0.25">
      <c r="D53" s="4" t="s">
        <v>47</v>
      </c>
      <c r="E53" s="5">
        <v>0</v>
      </c>
      <c r="F53" s="6"/>
      <c r="G53" s="1"/>
      <c r="H53" s="4" t="s">
        <v>47</v>
      </c>
      <c r="I53" s="5">
        <v>0</v>
      </c>
      <c r="J53" s="6"/>
    </row>
    <row r="54" spans="4:10" ht="33" x14ac:dyDescent="0.25">
      <c r="D54" s="4" t="s">
        <v>48</v>
      </c>
      <c r="E54" s="5">
        <v>0</v>
      </c>
      <c r="F54" s="6"/>
      <c r="G54" s="1"/>
      <c r="H54" s="4" t="s">
        <v>48</v>
      </c>
      <c r="I54" s="5">
        <v>0</v>
      </c>
      <c r="J54" s="6"/>
    </row>
    <row r="55" spans="4:10" ht="33.75" thickBot="1" x14ac:dyDescent="0.3">
      <c r="D55" s="4" t="s">
        <v>49</v>
      </c>
      <c r="E55" s="5">
        <v>0</v>
      </c>
      <c r="F55" s="6"/>
      <c r="G55" s="1"/>
      <c r="H55" s="4" t="s">
        <v>49</v>
      </c>
      <c r="I55" s="5">
        <v>0</v>
      </c>
      <c r="J55" s="6"/>
    </row>
    <row r="56" spans="4:10" ht="15" thickBot="1" x14ac:dyDescent="0.4">
      <c r="D56" s="30" t="s">
        <v>50</v>
      </c>
      <c r="E56" s="31"/>
      <c r="F56" s="7">
        <f>SUM(E57:E61)</f>
        <v>663.5</v>
      </c>
      <c r="G56" s="1"/>
      <c r="H56" s="30" t="s">
        <v>50</v>
      </c>
      <c r="I56" s="31"/>
      <c r="J56" s="7">
        <f>SUM(I57:I61)</f>
        <v>663.5</v>
      </c>
    </row>
    <row r="57" spans="4:10" ht="33" x14ac:dyDescent="0.25">
      <c r="D57" s="4" t="s">
        <v>51</v>
      </c>
      <c r="E57" s="5">
        <v>0</v>
      </c>
      <c r="F57" s="6"/>
      <c r="G57" s="1"/>
      <c r="H57" s="4" t="s">
        <v>51</v>
      </c>
      <c r="I57" s="5">
        <v>0</v>
      </c>
      <c r="J57" s="6"/>
    </row>
    <row r="58" spans="4:10" x14ac:dyDescent="0.35">
      <c r="D58" s="4" t="s">
        <v>52</v>
      </c>
      <c r="E58" s="5">
        <v>0</v>
      </c>
      <c r="F58" s="6"/>
      <c r="G58" s="1"/>
      <c r="H58" s="4" t="s">
        <v>52</v>
      </c>
      <c r="I58" s="5">
        <v>0</v>
      </c>
      <c r="J58" s="6"/>
    </row>
    <row r="59" spans="4:10" ht="33" x14ac:dyDescent="0.25">
      <c r="D59" s="4" t="s">
        <v>53</v>
      </c>
      <c r="E59" s="5">
        <v>0</v>
      </c>
      <c r="F59" s="6"/>
      <c r="G59" s="1"/>
      <c r="H59" s="4" t="s">
        <v>53</v>
      </c>
      <c r="I59" s="5">
        <v>0</v>
      </c>
      <c r="J59" s="6"/>
    </row>
    <row r="60" spans="4:10" ht="40.5" x14ac:dyDescent="0.35">
      <c r="D60" s="4" t="s">
        <v>54</v>
      </c>
      <c r="E60" s="5">
        <v>60.5</v>
      </c>
      <c r="F60" s="6"/>
      <c r="G60" s="1"/>
      <c r="H60" s="4" t="s">
        <v>54</v>
      </c>
      <c r="I60" s="5">
        <v>60.5</v>
      </c>
      <c r="J60" s="6"/>
    </row>
    <row r="61" spans="4:10" ht="33.75" thickBot="1" x14ac:dyDescent="0.3">
      <c r="D61" s="4" t="s">
        <v>55</v>
      </c>
      <c r="E61" s="5">
        <v>603</v>
      </c>
      <c r="F61" s="6"/>
      <c r="G61" s="1"/>
      <c r="H61" s="4" t="s">
        <v>55</v>
      </c>
      <c r="I61" s="5">
        <v>603</v>
      </c>
      <c r="J61" s="6"/>
    </row>
    <row r="62" spans="4:10" ht="15" thickBot="1" x14ac:dyDescent="0.4">
      <c r="D62" s="36" t="s">
        <v>56</v>
      </c>
      <c r="E62" s="37"/>
      <c r="F62" s="17">
        <f>SUM(F56,F50,F43,F35,F32,F19,F18,F4)</f>
        <v>101081.808999</v>
      </c>
      <c r="G62" s="1"/>
      <c r="H62" s="36" t="s">
        <v>56</v>
      </c>
      <c r="I62" s="37"/>
      <c r="J62" s="17">
        <f>SUM(J56,J50,J43,J35,J32,J19,J18,J4)</f>
        <v>104399.116429</v>
      </c>
    </row>
    <row r="63" spans="4:10" ht="17.25" thickBot="1" x14ac:dyDescent="0.3">
      <c r="D63" s="30" t="s">
        <v>58</v>
      </c>
      <c r="E63" s="31"/>
      <c r="F63" s="11"/>
      <c r="G63" s="1"/>
      <c r="H63" s="30" t="s">
        <v>58</v>
      </c>
      <c r="I63" s="31"/>
      <c r="J63" s="11"/>
    </row>
    <row r="64" spans="4:10" ht="16.5" x14ac:dyDescent="0.25">
      <c r="D64" s="4" t="s">
        <v>59</v>
      </c>
      <c r="E64" s="5">
        <v>0</v>
      </c>
      <c r="F64" s="6"/>
      <c r="G64" s="1"/>
      <c r="H64" s="4" t="s">
        <v>59</v>
      </c>
      <c r="I64" s="5">
        <v>1775.44</v>
      </c>
      <c r="J64" s="6"/>
    </row>
    <row r="65" spans="4:10" ht="27.5" thickBot="1" x14ac:dyDescent="0.4">
      <c r="D65" s="12" t="s">
        <v>60</v>
      </c>
      <c r="E65" s="13">
        <v>259.89999999999998</v>
      </c>
      <c r="F65" s="14"/>
      <c r="G65" s="1"/>
      <c r="H65" s="12" t="s">
        <v>60</v>
      </c>
      <c r="I65" s="13">
        <v>259.89999999999998</v>
      </c>
      <c r="J65" s="14"/>
    </row>
  </sheetData>
  <mergeCells count="32">
    <mergeCell ref="D4:E4"/>
    <mergeCell ref="H4:I4"/>
    <mergeCell ref="D5:E5"/>
    <mergeCell ref="H5:I5"/>
    <mergeCell ref="D8:E8"/>
    <mergeCell ref="H8:I8"/>
    <mergeCell ref="D15:E15"/>
    <mergeCell ref="H15:I15"/>
    <mergeCell ref="D18:E18"/>
    <mergeCell ref="H18:I18"/>
    <mergeCell ref="D19:E19"/>
    <mergeCell ref="H19:I19"/>
    <mergeCell ref="D20:E20"/>
    <mergeCell ref="H20:I20"/>
    <mergeCell ref="D29:E29"/>
    <mergeCell ref="H29:I29"/>
    <mergeCell ref="D32:E32"/>
    <mergeCell ref="H32:I32"/>
    <mergeCell ref="D35:E35"/>
    <mergeCell ref="H35:I35"/>
    <mergeCell ref="D39:E39"/>
    <mergeCell ref="H39:I39"/>
    <mergeCell ref="D43:E43"/>
    <mergeCell ref="H43:I43"/>
    <mergeCell ref="D63:E63"/>
    <mergeCell ref="H63:I63"/>
    <mergeCell ref="D50:E50"/>
    <mergeCell ref="H50:I50"/>
    <mergeCell ref="D56:E56"/>
    <mergeCell ref="H56:I56"/>
    <mergeCell ref="D62:E62"/>
    <mergeCell ref="H62:I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65"/>
  <sheetViews>
    <sheetView topLeftCell="A61" workbookViewId="0">
      <selection activeCell="H36" sqref="H36"/>
    </sheetView>
  </sheetViews>
  <sheetFormatPr defaultRowHeight="14.5" x14ac:dyDescent="0.35"/>
  <cols>
    <col min="4" max="4" width="38.7265625" customWidth="1"/>
    <col min="5" max="5" width="12.1796875" bestFit="1" customWidth="1"/>
    <col min="6" max="6" width="15.7265625" bestFit="1" customWidth="1"/>
    <col min="8" max="8" width="38.7265625" customWidth="1"/>
    <col min="9" max="9" width="12.1796875" bestFit="1" customWidth="1"/>
    <col min="10" max="10" width="15.7265625" bestFit="1" customWidth="1"/>
  </cols>
  <sheetData>
    <row r="1" spans="4:10" ht="15.75" thickBot="1" x14ac:dyDescent="0.3">
      <c r="G1" s="1"/>
    </row>
    <row r="2" spans="4:10" ht="15.75" thickBot="1" x14ac:dyDescent="0.3">
      <c r="D2" s="22" t="s">
        <v>62</v>
      </c>
      <c r="G2" s="1"/>
      <c r="H2" s="22" t="s">
        <v>63</v>
      </c>
    </row>
    <row r="3" spans="4:10" ht="15.75" thickBot="1" x14ac:dyDescent="0.3">
      <c r="G3" s="1"/>
    </row>
    <row r="4" spans="4:10" ht="15" thickBot="1" x14ac:dyDescent="0.4">
      <c r="D4" s="34" t="s">
        <v>0</v>
      </c>
      <c r="E4" s="35"/>
      <c r="F4" s="2">
        <f>SUM(E6,E9)</f>
        <v>47721.700000000004</v>
      </c>
      <c r="G4" s="1"/>
      <c r="H4" s="34" t="s">
        <v>0</v>
      </c>
      <c r="I4" s="35"/>
      <c r="J4" s="2">
        <f>SUM(I6,I9)</f>
        <v>47721.700000000004</v>
      </c>
    </row>
    <row r="5" spans="4:10" ht="16.5" x14ac:dyDescent="0.25">
      <c r="D5" s="38" t="s">
        <v>1</v>
      </c>
      <c r="E5" s="39"/>
      <c r="F5" s="3">
        <f>E6</f>
        <v>44050.8</v>
      </c>
      <c r="G5" s="1"/>
      <c r="H5" s="38" t="s">
        <v>1</v>
      </c>
      <c r="I5" s="39"/>
      <c r="J5" s="3">
        <f>I6</f>
        <v>44050.8</v>
      </c>
    </row>
    <row r="6" spans="4:10" x14ac:dyDescent="0.35">
      <c r="D6" s="4" t="s">
        <v>2</v>
      </c>
      <c r="E6" s="5">
        <v>44050.8</v>
      </c>
      <c r="F6" s="6"/>
      <c r="G6" s="1"/>
      <c r="H6" s="4" t="s">
        <v>2</v>
      </c>
      <c r="I6" s="5">
        <v>44050.8</v>
      </c>
      <c r="J6" s="6"/>
    </row>
    <row r="7" spans="4:10" x14ac:dyDescent="0.35">
      <c r="D7" s="4" t="s">
        <v>3</v>
      </c>
      <c r="E7" s="5">
        <v>0</v>
      </c>
      <c r="F7" s="6"/>
      <c r="G7" s="1"/>
      <c r="H7" s="4" t="s">
        <v>3</v>
      </c>
      <c r="I7" s="5">
        <v>0</v>
      </c>
      <c r="J7" s="6"/>
    </row>
    <row r="8" spans="4:10" ht="16.5" x14ac:dyDescent="0.25">
      <c r="D8" s="40" t="s">
        <v>4</v>
      </c>
      <c r="E8" s="41"/>
      <c r="F8" s="3">
        <f>SUM(E9:E14)</f>
        <v>3670.9</v>
      </c>
      <c r="G8" s="1"/>
      <c r="H8" s="40" t="s">
        <v>4</v>
      </c>
      <c r="I8" s="41"/>
      <c r="J8" s="3">
        <f>SUM(I9:I14)</f>
        <v>3670.9</v>
      </c>
    </row>
    <row r="9" spans="4:10" x14ac:dyDescent="0.35">
      <c r="D9" s="4" t="s">
        <v>5</v>
      </c>
      <c r="E9" s="5">
        <v>3670.9</v>
      </c>
      <c r="F9" s="6"/>
      <c r="G9" s="1"/>
      <c r="H9" s="4" t="s">
        <v>5</v>
      </c>
      <c r="I9" s="5">
        <v>3670.9</v>
      </c>
      <c r="J9" s="6"/>
    </row>
    <row r="10" spans="4:10" x14ac:dyDescent="0.35">
      <c r="D10" s="4" t="s">
        <v>6</v>
      </c>
      <c r="E10" s="5">
        <v>0</v>
      </c>
      <c r="F10" s="6"/>
      <c r="G10" s="1"/>
      <c r="H10" s="4" t="s">
        <v>6</v>
      </c>
      <c r="I10" s="5">
        <v>0</v>
      </c>
      <c r="J10" s="6"/>
    </row>
    <row r="11" spans="4:10" x14ac:dyDescent="0.35">
      <c r="D11" s="4" t="s">
        <v>7</v>
      </c>
      <c r="E11" s="5">
        <v>0</v>
      </c>
      <c r="F11" s="6"/>
      <c r="G11" s="1"/>
      <c r="H11" s="4" t="s">
        <v>7</v>
      </c>
      <c r="I11" s="5">
        <v>0</v>
      </c>
      <c r="J11" s="6"/>
    </row>
    <row r="12" spans="4:10" ht="16.5" x14ac:dyDescent="0.25">
      <c r="D12" s="4" t="s">
        <v>8</v>
      </c>
      <c r="E12" s="5">
        <v>0</v>
      </c>
      <c r="F12" s="6"/>
      <c r="G12" s="1"/>
      <c r="H12" s="4" t="s">
        <v>8</v>
      </c>
      <c r="I12" s="5">
        <v>0</v>
      </c>
      <c r="J12" s="6"/>
    </row>
    <row r="13" spans="4:10" ht="16.5" x14ac:dyDescent="0.25">
      <c r="D13" s="4" t="s">
        <v>9</v>
      </c>
      <c r="E13" s="5">
        <v>0</v>
      </c>
      <c r="F13" s="6"/>
      <c r="G13" s="1"/>
      <c r="H13" s="4" t="s">
        <v>9</v>
      </c>
      <c r="I13" s="5">
        <v>0</v>
      </c>
      <c r="J13" s="6"/>
    </row>
    <row r="14" spans="4:10" ht="16.5" x14ac:dyDescent="0.25">
      <c r="D14" s="4" t="s">
        <v>10</v>
      </c>
      <c r="E14" s="5">
        <v>0</v>
      </c>
      <c r="F14" s="6"/>
      <c r="G14" s="1"/>
      <c r="H14" s="4" t="s">
        <v>10</v>
      </c>
      <c r="I14" s="5">
        <v>0</v>
      </c>
      <c r="J14" s="6"/>
    </row>
    <row r="15" spans="4:10" ht="16.5" x14ac:dyDescent="0.25">
      <c r="D15" s="40" t="s">
        <v>11</v>
      </c>
      <c r="E15" s="41"/>
      <c r="F15" s="3">
        <v>0</v>
      </c>
      <c r="G15" s="1"/>
      <c r="H15" s="40" t="s">
        <v>11</v>
      </c>
      <c r="I15" s="41"/>
      <c r="J15" s="3">
        <v>0</v>
      </c>
    </row>
    <row r="16" spans="4:10" x14ac:dyDescent="0.35">
      <c r="D16" s="4" t="s">
        <v>12</v>
      </c>
      <c r="E16" s="5">
        <v>0</v>
      </c>
      <c r="F16" s="6"/>
      <c r="G16" s="1"/>
      <c r="H16" s="4" t="s">
        <v>12</v>
      </c>
      <c r="I16" s="5">
        <v>0</v>
      </c>
      <c r="J16" s="6"/>
    </row>
    <row r="17" spans="4:10" ht="17.25" thickBot="1" x14ac:dyDescent="0.3">
      <c r="D17" s="4" t="s">
        <v>13</v>
      </c>
      <c r="E17" s="5">
        <v>0</v>
      </c>
      <c r="F17" s="6"/>
      <c r="G17" s="1"/>
      <c r="H17" s="4" t="s">
        <v>13</v>
      </c>
      <c r="I17" s="5">
        <v>0</v>
      </c>
      <c r="J17" s="6"/>
    </row>
    <row r="18" spans="4:10" ht="15" thickBot="1" x14ac:dyDescent="0.4">
      <c r="D18" s="30" t="s">
        <v>14</v>
      </c>
      <c r="E18" s="31"/>
      <c r="F18" s="7">
        <v>3377.23</v>
      </c>
      <c r="G18" s="1"/>
      <c r="H18" s="30" t="s">
        <v>14</v>
      </c>
      <c r="I18" s="31"/>
      <c r="J18" s="7">
        <v>3377.23</v>
      </c>
    </row>
    <row r="19" spans="4:10" ht="17.25" thickBot="1" x14ac:dyDescent="0.3">
      <c r="D19" s="30" t="s">
        <v>15</v>
      </c>
      <c r="E19" s="31"/>
      <c r="F19" s="20">
        <f>SUM(E21,E26)</f>
        <v>12818.404630000001</v>
      </c>
      <c r="G19" s="1"/>
      <c r="H19" s="30" t="s">
        <v>15</v>
      </c>
      <c r="I19" s="31"/>
      <c r="J19" s="20">
        <f>SUM(I21,I26)</f>
        <v>15632.873729999999</v>
      </c>
    </row>
    <row r="20" spans="4:10" x14ac:dyDescent="0.35">
      <c r="D20" s="38" t="s">
        <v>16</v>
      </c>
      <c r="E20" s="39"/>
      <c r="F20" s="21">
        <f>F19</f>
        <v>12818.404630000001</v>
      </c>
      <c r="G20" s="1"/>
      <c r="H20" s="38" t="s">
        <v>16</v>
      </c>
      <c r="I20" s="39"/>
      <c r="J20" s="21">
        <f>J19</f>
        <v>15632.873729999999</v>
      </c>
    </row>
    <row r="21" spans="4:10" x14ac:dyDescent="0.35">
      <c r="D21" s="4" t="s">
        <v>17</v>
      </c>
      <c r="E21" s="19">
        <f>SUM(E22:E25)</f>
        <v>14631.274630000002</v>
      </c>
      <c r="F21" s="6"/>
      <c r="G21" s="1"/>
      <c r="H21" s="4" t="s">
        <v>17</v>
      </c>
      <c r="I21" s="19">
        <f>SUM(I22:I25)</f>
        <v>15728.873729999999</v>
      </c>
      <c r="J21" s="6"/>
    </row>
    <row r="22" spans="4:10" ht="16.5" x14ac:dyDescent="0.25">
      <c r="D22" s="4" t="s">
        <v>61</v>
      </c>
      <c r="E22" s="18">
        <f>F4*30.39%</f>
        <v>14502.624630000002</v>
      </c>
      <c r="F22" s="6"/>
      <c r="G22" s="1"/>
      <c r="H22" s="4" t="s">
        <v>18</v>
      </c>
      <c r="I22" s="18">
        <f>J4*32.69%</f>
        <v>15600.22373</v>
      </c>
      <c r="J22" s="6"/>
    </row>
    <row r="23" spans="4:10" ht="27" x14ac:dyDescent="0.35">
      <c r="D23" s="4" t="s">
        <v>19</v>
      </c>
      <c r="E23" s="5">
        <v>0</v>
      </c>
      <c r="F23" s="6"/>
      <c r="G23" s="1"/>
      <c r="H23" s="4" t="s">
        <v>19</v>
      </c>
      <c r="I23" s="5">
        <v>0</v>
      </c>
      <c r="J23" s="6"/>
    </row>
    <row r="24" spans="4:10" ht="16.5" x14ac:dyDescent="0.25">
      <c r="D24" s="4" t="s">
        <v>20</v>
      </c>
      <c r="E24" s="5">
        <v>0</v>
      </c>
      <c r="F24" s="6"/>
      <c r="G24" s="1"/>
      <c r="H24" s="4" t="s">
        <v>20</v>
      </c>
      <c r="I24" s="5">
        <v>0</v>
      </c>
      <c r="J24" s="6"/>
    </row>
    <row r="25" spans="4:10" x14ac:dyDescent="0.35">
      <c r="D25" s="4" t="s">
        <v>21</v>
      </c>
      <c r="E25" s="5">
        <v>128.65</v>
      </c>
      <c r="F25" s="6"/>
      <c r="G25" s="1"/>
      <c r="H25" s="4" t="s">
        <v>21</v>
      </c>
      <c r="I25" s="5">
        <v>128.65</v>
      </c>
      <c r="J25" s="6"/>
    </row>
    <row r="26" spans="4:10" x14ac:dyDescent="0.35">
      <c r="D26" s="4" t="s">
        <v>22</v>
      </c>
      <c r="E26" s="8">
        <v>-1812.87</v>
      </c>
      <c r="F26" s="6"/>
      <c r="G26" s="1"/>
      <c r="H26" s="4" t="s">
        <v>22</v>
      </c>
      <c r="I26" s="8">
        <v>-96</v>
      </c>
      <c r="J26" s="6"/>
    </row>
    <row r="27" spans="4:10" x14ac:dyDescent="0.35">
      <c r="D27" s="4" t="s">
        <v>23</v>
      </c>
      <c r="E27" s="5">
        <v>-1812.87</v>
      </c>
      <c r="F27" s="6"/>
      <c r="G27" s="1"/>
      <c r="H27" s="4" t="s">
        <v>23</v>
      </c>
      <c r="I27" s="8">
        <v>-96</v>
      </c>
      <c r="J27" s="6"/>
    </row>
    <row r="28" spans="4:10" x14ac:dyDescent="0.35">
      <c r="D28" s="4" t="s">
        <v>24</v>
      </c>
      <c r="E28" s="5">
        <v>0</v>
      </c>
      <c r="F28" s="6"/>
      <c r="G28" s="1"/>
      <c r="H28" s="4" t="s">
        <v>24</v>
      </c>
      <c r="I28" s="5">
        <v>0</v>
      </c>
      <c r="J28" s="6"/>
    </row>
    <row r="29" spans="4:10" x14ac:dyDescent="0.35">
      <c r="D29" s="40" t="s">
        <v>25</v>
      </c>
      <c r="E29" s="41"/>
      <c r="F29" s="3">
        <v>0</v>
      </c>
      <c r="G29" s="1"/>
      <c r="H29" s="40" t="s">
        <v>25</v>
      </c>
      <c r="I29" s="41"/>
      <c r="J29" s="3">
        <v>0</v>
      </c>
    </row>
    <row r="30" spans="4:10" ht="33" x14ac:dyDescent="0.25">
      <c r="D30" s="4" t="s">
        <v>26</v>
      </c>
      <c r="E30" s="5">
        <v>0</v>
      </c>
      <c r="F30" s="6"/>
      <c r="G30" s="1"/>
      <c r="H30" s="4" t="s">
        <v>26</v>
      </c>
      <c r="I30" s="5">
        <v>0</v>
      </c>
      <c r="J30" s="6"/>
    </row>
    <row r="31" spans="4:10" ht="17.25" thickBot="1" x14ac:dyDescent="0.3">
      <c r="D31" s="4" t="s">
        <v>27</v>
      </c>
      <c r="E31" s="5">
        <v>0</v>
      </c>
      <c r="F31" s="6"/>
      <c r="G31" s="1"/>
      <c r="H31" s="4" t="s">
        <v>27</v>
      </c>
      <c r="I31" s="5">
        <v>0</v>
      </c>
      <c r="J31" s="6"/>
    </row>
    <row r="32" spans="4:10" ht="15" thickBot="1" x14ac:dyDescent="0.4">
      <c r="D32" s="30" t="s">
        <v>28</v>
      </c>
      <c r="E32" s="31"/>
      <c r="F32" s="16">
        <v>-61.32</v>
      </c>
      <c r="G32" s="1"/>
      <c r="H32" s="30" t="s">
        <v>28</v>
      </c>
      <c r="I32" s="31"/>
      <c r="J32" s="16">
        <v>-132.80000000000001</v>
      </c>
    </row>
    <row r="33" spans="4:10" ht="33" x14ac:dyDescent="0.25">
      <c r="D33" s="4" t="s">
        <v>29</v>
      </c>
      <c r="E33" s="5">
        <f>F32</f>
        <v>-61.32</v>
      </c>
      <c r="F33" s="6"/>
      <c r="G33" s="1"/>
      <c r="H33" s="4" t="s">
        <v>29</v>
      </c>
      <c r="I33" s="5">
        <f>J32</f>
        <v>-132.80000000000001</v>
      </c>
      <c r="J33" s="6"/>
    </row>
    <row r="34" spans="4:10" ht="15" thickBot="1" x14ac:dyDescent="0.4">
      <c r="D34" s="4" t="s">
        <v>30</v>
      </c>
      <c r="E34" s="5">
        <v>0</v>
      </c>
      <c r="F34" s="6"/>
      <c r="G34" s="1"/>
      <c r="H34" s="4" t="s">
        <v>30</v>
      </c>
      <c r="I34" s="5">
        <v>0</v>
      </c>
      <c r="J34" s="6"/>
    </row>
    <row r="35" spans="4:10" ht="15" thickBot="1" x14ac:dyDescent="0.4">
      <c r="D35" s="30" t="s">
        <v>31</v>
      </c>
      <c r="E35" s="31"/>
      <c r="F35" s="7">
        <v>1580.1</v>
      </c>
      <c r="G35" s="1"/>
      <c r="H35" s="30" t="s">
        <v>31</v>
      </c>
      <c r="I35" s="31"/>
      <c r="J35" s="7">
        <v>1580.1</v>
      </c>
    </row>
    <row r="36" spans="4:10" ht="33" x14ac:dyDescent="0.25">
      <c r="D36" s="4" t="s">
        <v>32</v>
      </c>
      <c r="E36" s="5">
        <v>0</v>
      </c>
      <c r="F36" s="6"/>
      <c r="G36" s="1"/>
      <c r="H36" s="4" t="s">
        <v>32</v>
      </c>
      <c r="I36" s="5">
        <v>0</v>
      </c>
      <c r="J36" s="6"/>
    </row>
    <row r="37" spans="4:10" x14ac:dyDescent="0.35">
      <c r="D37" s="4" t="s">
        <v>33</v>
      </c>
      <c r="E37" s="5">
        <v>0</v>
      </c>
      <c r="F37" s="6"/>
      <c r="G37" s="1"/>
      <c r="H37" s="4" t="s">
        <v>33</v>
      </c>
      <c r="I37" s="5">
        <v>0</v>
      </c>
      <c r="J37" s="6"/>
    </row>
    <row r="38" spans="4:10" ht="16.5" x14ac:dyDescent="0.25">
      <c r="D38" s="4" t="s">
        <v>34</v>
      </c>
      <c r="E38" s="5">
        <v>0</v>
      </c>
      <c r="F38" s="6"/>
      <c r="G38" s="1"/>
      <c r="H38" s="4" t="s">
        <v>34</v>
      </c>
      <c r="I38" s="5">
        <v>0</v>
      </c>
      <c r="J38" s="6"/>
    </row>
    <row r="39" spans="4:10" ht="16.5" x14ac:dyDescent="0.25">
      <c r="D39" s="40" t="s">
        <v>35</v>
      </c>
      <c r="E39" s="41"/>
      <c r="F39" s="6"/>
      <c r="G39" s="1"/>
      <c r="H39" s="40" t="s">
        <v>35</v>
      </c>
      <c r="I39" s="41"/>
      <c r="J39" s="6"/>
    </row>
    <row r="40" spans="4:10" x14ac:dyDescent="0.35">
      <c r="D40" s="4" t="s">
        <v>12</v>
      </c>
      <c r="E40" s="5">
        <v>0</v>
      </c>
      <c r="F40" s="6"/>
      <c r="G40" s="1"/>
      <c r="H40" s="4" t="s">
        <v>12</v>
      </c>
      <c r="I40" s="5">
        <v>0</v>
      </c>
      <c r="J40" s="6"/>
    </row>
    <row r="41" spans="4:10" ht="16.5" x14ac:dyDescent="0.25">
      <c r="D41" s="4" t="s">
        <v>13</v>
      </c>
      <c r="E41" s="5">
        <v>0</v>
      </c>
      <c r="F41" s="6"/>
      <c r="G41" s="1"/>
      <c r="H41" s="4" t="s">
        <v>13</v>
      </c>
      <c r="I41" s="5">
        <v>0</v>
      </c>
      <c r="J41" s="6"/>
    </row>
    <row r="42" spans="4:10" ht="15" thickBot="1" x14ac:dyDescent="0.4">
      <c r="D42" s="4" t="s">
        <v>36</v>
      </c>
      <c r="E42" s="5">
        <v>1580.1</v>
      </c>
      <c r="F42" s="6"/>
      <c r="G42" s="1"/>
      <c r="H42" s="4" t="s">
        <v>36</v>
      </c>
      <c r="I42" s="5">
        <v>1580.1</v>
      </c>
      <c r="J42" s="6"/>
    </row>
    <row r="43" spans="4:10" ht="17.25" thickBot="1" x14ac:dyDescent="0.3">
      <c r="D43" s="30" t="s">
        <v>37</v>
      </c>
      <c r="E43" s="31"/>
      <c r="F43" s="7">
        <v>0</v>
      </c>
      <c r="G43" s="1"/>
      <c r="H43" s="30" t="s">
        <v>37</v>
      </c>
      <c r="I43" s="31"/>
      <c r="J43" s="7">
        <v>0</v>
      </c>
    </row>
    <row r="44" spans="4:10" ht="16.5" x14ac:dyDescent="0.25">
      <c r="D44" s="4" t="s">
        <v>38</v>
      </c>
      <c r="E44" s="5">
        <v>0</v>
      </c>
      <c r="F44" s="6"/>
      <c r="G44" s="1"/>
      <c r="H44" s="4" t="s">
        <v>38</v>
      </c>
      <c r="I44" s="5">
        <v>0</v>
      </c>
      <c r="J44" s="6"/>
    </row>
    <row r="45" spans="4:10" ht="27" x14ac:dyDescent="0.35">
      <c r="D45" s="4" t="s">
        <v>39</v>
      </c>
      <c r="E45" s="5">
        <v>0</v>
      </c>
      <c r="F45" s="6"/>
      <c r="G45" s="1"/>
      <c r="H45" s="4" t="s">
        <v>39</v>
      </c>
      <c r="I45" s="5">
        <v>0</v>
      </c>
      <c r="J45" s="6"/>
    </row>
    <row r="46" spans="4:10" ht="40.5" x14ac:dyDescent="0.35">
      <c r="D46" s="4" t="s">
        <v>40</v>
      </c>
      <c r="E46" s="5">
        <v>0</v>
      </c>
      <c r="F46" s="6"/>
      <c r="G46" s="1"/>
      <c r="H46" s="4" t="s">
        <v>40</v>
      </c>
      <c r="I46" s="5">
        <v>0</v>
      </c>
      <c r="J46" s="6"/>
    </row>
    <row r="47" spans="4:10" ht="40.5" x14ac:dyDescent="0.35">
      <c r="D47" s="4" t="s">
        <v>41</v>
      </c>
      <c r="E47" s="5">
        <v>0</v>
      </c>
      <c r="F47" s="6"/>
      <c r="G47" s="1"/>
      <c r="H47" s="4" t="s">
        <v>41</v>
      </c>
      <c r="I47" s="5">
        <v>0</v>
      </c>
      <c r="J47" s="6"/>
    </row>
    <row r="48" spans="4:10" ht="27" x14ac:dyDescent="0.35">
      <c r="D48" s="4" t="s">
        <v>42</v>
      </c>
      <c r="E48" s="5">
        <v>0</v>
      </c>
      <c r="F48" s="6"/>
      <c r="G48" s="1"/>
      <c r="H48" s="4" t="s">
        <v>42</v>
      </c>
      <c r="I48" s="5">
        <v>0</v>
      </c>
      <c r="J48" s="6"/>
    </row>
    <row r="49" spans="4:10" ht="17.25" thickBot="1" x14ac:dyDescent="0.3">
      <c r="D49" s="4" t="s">
        <v>43</v>
      </c>
      <c r="E49" s="5">
        <v>0</v>
      </c>
      <c r="F49" s="6"/>
      <c r="G49" s="1"/>
      <c r="H49" s="4" t="s">
        <v>43</v>
      </c>
      <c r="I49" s="5">
        <v>0</v>
      </c>
      <c r="J49" s="6"/>
    </row>
    <row r="50" spans="4:10" ht="17.25" thickBot="1" x14ac:dyDescent="0.3">
      <c r="D50" s="30" t="s">
        <v>44</v>
      </c>
      <c r="E50" s="31"/>
      <c r="F50" s="7">
        <f>SUM(E51:E55)</f>
        <v>1515.89</v>
      </c>
      <c r="G50" s="1"/>
      <c r="H50" s="30" t="s">
        <v>44</v>
      </c>
      <c r="I50" s="31"/>
      <c r="J50" s="7">
        <f>SUM(I51:I55)</f>
        <v>1515.89</v>
      </c>
    </row>
    <row r="51" spans="4:10" ht="27" x14ac:dyDescent="0.35">
      <c r="D51" s="4" t="s">
        <v>45</v>
      </c>
      <c r="E51" s="5">
        <v>1452</v>
      </c>
      <c r="F51" s="6"/>
      <c r="G51" s="1"/>
      <c r="H51" s="4" t="s">
        <v>45</v>
      </c>
      <c r="I51" s="5">
        <v>1452</v>
      </c>
      <c r="J51" s="6"/>
    </row>
    <row r="52" spans="4:10" ht="27" x14ac:dyDescent="0.35">
      <c r="D52" s="4" t="s">
        <v>46</v>
      </c>
      <c r="E52" s="5">
        <v>63.89</v>
      </c>
      <c r="F52" s="6"/>
      <c r="G52" s="1"/>
      <c r="H52" s="4" t="s">
        <v>46</v>
      </c>
      <c r="I52" s="5">
        <v>63.89</v>
      </c>
      <c r="J52" s="6"/>
    </row>
    <row r="53" spans="4:10" ht="33" x14ac:dyDescent="0.25">
      <c r="D53" s="4" t="s">
        <v>47</v>
      </c>
      <c r="E53" s="5">
        <v>0</v>
      </c>
      <c r="F53" s="6"/>
      <c r="G53" s="1"/>
      <c r="H53" s="4" t="s">
        <v>47</v>
      </c>
      <c r="I53" s="5">
        <v>0</v>
      </c>
      <c r="J53" s="6"/>
    </row>
    <row r="54" spans="4:10" ht="33" x14ac:dyDescent="0.25">
      <c r="D54" s="4" t="s">
        <v>48</v>
      </c>
      <c r="E54" s="5">
        <v>0</v>
      </c>
      <c r="F54" s="6"/>
      <c r="G54" s="1"/>
      <c r="H54" s="4" t="s">
        <v>48</v>
      </c>
      <c r="I54" s="5">
        <v>0</v>
      </c>
      <c r="J54" s="6"/>
    </row>
    <row r="55" spans="4:10" ht="33.75" thickBot="1" x14ac:dyDescent="0.3">
      <c r="D55" s="4" t="s">
        <v>49</v>
      </c>
      <c r="E55" s="5">
        <v>0</v>
      </c>
      <c r="F55" s="6"/>
      <c r="G55" s="1"/>
      <c r="H55" s="4" t="s">
        <v>49</v>
      </c>
      <c r="I55" s="5">
        <v>0</v>
      </c>
      <c r="J55" s="6"/>
    </row>
    <row r="56" spans="4:10" ht="15" thickBot="1" x14ac:dyDescent="0.4">
      <c r="D56" s="30" t="s">
        <v>50</v>
      </c>
      <c r="E56" s="31"/>
      <c r="F56" s="7">
        <f>SUM(E57:E61)</f>
        <v>663.5</v>
      </c>
      <c r="G56" s="1"/>
      <c r="H56" s="30" t="s">
        <v>50</v>
      </c>
      <c r="I56" s="31"/>
      <c r="J56" s="7">
        <f>SUM(I57:I61)</f>
        <v>663.5</v>
      </c>
    </row>
    <row r="57" spans="4:10" ht="33" x14ac:dyDescent="0.25">
      <c r="D57" s="4" t="s">
        <v>51</v>
      </c>
      <c r="E57" s="5">
        <v>0</v>
      </c>
      <c r="F57" s="6"/>
      <c r="G57" s="1"/>
      <c r="H57" s="4" t="s">
        <v>51</v>
      </c>
      <c r="I57" s="5">
        <v>0</v>
      </c>
      <c r="J57" s="6"/>
    </row>
    <row r="58" spans="4:10" x14ac:dyDescent="0.35">
      <c r="D58" s="4" t="s">
        <v>52</v>
      </c>
      <c r="E58" s="5">
        <v>0</v>
      </c>
      <c r="F58" s="6"/>
      <c r="G58" s="1"/>
      <c r="H58" s="4" t="s">
        <v>52</v>
      </c>
      <c r="I58" s="5">
        <v>0</v>
      </c>
      <c r="J58" s="6"/>
    </row>
    <row r="59" spans="4:10" ht="16.5" x14ac:dyDescent="0.25">
      <c r="D59" s="4" t="s">
        <v>53</v>
      </c>
      <c r="E59" s="5">
        <v>0</v>
      </c>
      <c r="F59" s="6"/>
      <c r="G59" s="1"/>
      <c r="H59" s="4" t="s">
        <v>53</v>
      </c>
      <c r="I59" s="5">
        <v>0</v>
      </c>
      <c r="J59" s="6"/>
    </row>
    <row r="60" spans="4:10" ht="40.5" x14ac:dyDescent="0.35">
      <c r="D60" s="4" t="s">
        <v>54</v>
      </c>
      <c r="E60" s="5">
        <v>60.5</v>
      </c>
      <c r="F60" s="6"/>
      <c r="G60" s="1"/>
      <c r="H60" s="4" t="s">
        <v>54</v>
      </c>
      <c r="I60" s="5">
        <v>60.5</v>
      </c>
      <c r="J60" s="6"/>
    </row>
    <row r="61" spans="4:10" ht="33.75" thickBot="1" x14ac:dyDescent="0.3">
      <c r="D61" s="4" t="s">
        <v>55</v>
      </c>
      <c r="E61" s="5">
        <v>603</v>
      </c>
      <c r="F61" s="6"/>
      <c r="G61" s="1"/>
      <c r="H61" s="4" t="s">
        <v>55</v>
      </c>
      <c r="I61" s="5">
        <v>603</v>
      </c>
      <c r="J61" s="6"/>
    </row>
    <row r="62" spans="4:10" ht="15" thickBot="1" x14ac:dyDescent="0.4">
      <c r="D62" s="36" t="s">
        <v>56</v>
      </c>
      <c r="E62" s="37"/>
      <c r="F62" s="17">
        <f>SUM(F56,F50,F43,F35,F32,F19,F18,F4)</f>
        <v>67615.50463000001</v>
      </c>
      <c r="G62" s="1"/>
      <c r="H62" s="36" t="s">
        <v>56</v>
      </c>
      <c r="I62" s="37"/>
      <c r="J62" s="17">
        <f>SUM(J56,J50,J43,J35,J32,J19,J18,J4)</f>
        <v>70358.493730000002</v>
      </c>
    </row>
    <row r="63" spans="4:10" ht="17.25" thickBot="1" x14ac:dyDescent="0.3">
      <c r="D63" s="30" t="s">
        <v>58</v>
      </c>
      <c r="E63" s="31"/>
      <c r="F63" s="11"/>
      <c r="G63" s="1"/>
      <c r="H63" s="30" t="s">
        <v>58</v>
      </c>
      <c r="I63" s="31"/>
      <c r="J63" s="11"/>
    </row>
    <row r="64" spans="4:10" ht="16.5" x14ac:dyDescent="0.25">
      <c r="D64" s="4" t="s">
        <v>59</v>
      </c>
      <c r="E64" s="5">
        <v>0</v>
      </c>
      <c r="F64" s="6"/>
      <c r="G64" s="1"/>
      <c r="H64" s="4" t="s">
        <v>59</v>
      </c>
      <c r="I64" s="5">
        <v>1775.44</v>
      </c>
      <c r="J64" s="6"/>
    </row>
    <row r="65" spans="4:10" ht="27.5" thickBot="1" x14ac:dyDescent="0.4">
      <c r="D65" s="12" t="s">
        <v>60</v>
      </c>
      <c r="E65" s="13">
        <v>259.89999999999998</v>
      </c>
      <c r="F65" s="14"/>
      <c r="G65" s="1"/>
      <c r="H65" s="12" t="s">
        <v>60</v>
      </c>
      <c r="I65" s="13">
        <v>259.89999999999998</v>
      </c>
      <c r="J65" s="14"/>
    </row>
  </sheetData>
  <mergeCells count="32">
    <mergeCell ref="D4:E4"/>
    <mergeCell ref="H4:I4"/>
    <mergeCell ref="D5:E5"/>
    <mergeCell ref="H5:I5"/>
    <mergeCell ref="D8:E8"/>
    <mergeCell ref="H8:I8"/>
    <mergeCell ref="D15:E15"/>
    <mergeCell ref="H15:I15"/>
    <mergeCell ref="D18:E18"/>
    <mergeCell ref="H18:I18"/>
    <mergeCell ref="D19:E19"/>
    <mergeCell ref="H19:I19"/>
    <mergeCell ref="D20:E20"/>
    <mergeCell ref="H20:I20"/>
    <mergeCell ref="D29:E29"/>
    <mergeCell ref="H29:I29"/>
    <mergeCell ref="D32:E32"/>
    <mergeCell ref="H32:I32"/>
    <mergeCell ref="D35:E35"/>
    <mergeCell ref="H35:I35"/>
    <mergeCell ref="D39:E39"/>
    <mergeCell ref="H39:I39"/>
    <mergeCell ref="D43:E43"/>
    <mergeCell ref="H43:I43"/>
    <mergeCell ref="D63:E63"/>
    <mergeCell ref="H63:I63"/>
    <mergeCell ref="D50:E50"/>
    <mergeCell ref="H50:I50"/>
    <mergeCell ref="D56:E56"/>
    <mergeCell ref="H56:I56"/>
    <mergeCell ref="D62:E62"/>
    <mergeCell ref="H62:I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65"/>
  <sheetViews>
    <sheetView topLeftCell="A58" workbookViewId="0">
      <selection activeCell="D23" sqref="D23"/>
    </sheetView>
  </sheetViews>
  <sheetFormatPr defaultRowHeight="14.5" x14ac:dyDescent="0.35"/>
  <cols>
    <col min="4" max="4" width="38.7265625" customWidth="1"/>
    <col min="5" max="5" width="12.1796875" bestFit="1" customWidth="1"/>
    <col min="6" max="6" width="14.54296875" bestFit="1" customWidth="1"/>
    <col min="8" max="8" width="38.7265625" customWidth="1"/>
    <col min="9" max="9" width="12.1796875" bestFit="1" customWidth="1"/>
    <col min="10" max="10" width="14.54296875" bestFit="1" customWidth="1"/>
  </cols>
  <sheetData>
    <row r="1" spans="4:10" ht="15.75" thickBot="1" x14ac:dyDescent="0.3">
      <c r="G1" s="1"/>
    </row>
    <row r="2" spans="4:10" ht="15.75" thickBot="1" x14ac:dyDescent="0.3">
      <c r="D2" s="22" t="s">
        <v>62</v>
      </c>
      <c r="G2" s="1"/>
      <c r="H2" s="22" t="s">
        <v>63</v>
      </c>
    </row>
    <row r="3" spans="4:10" ht="15.75" thickBot="1" x14ac:dyDescent="0.3">
      <c r="G3" s="1"/>
    </row>
    <row r="4" spans="4:10" ht="15" thickBot="1" x14ac:dyDescent="0.4">
      <c r="D4" s="34" t="s">
        <v>0</v>
      </c>
      <c r="E4" s="35"/>
      <c r="F4" s="2">
        <f>SUM(E6,E9)</f>
        <v>42034.720000000001</v>
      </c>
      <c r="G4" s="1"/>
      <c r="H4" s="34" t="s">
        <v>0</v>
      </c>
      <c r="I4" s="35"/>
      <c r="J4" s="2">
        <f>SUM(I6,I9)</f>
        <v>42034.720000000001</v>
      </c>
    </row>
    <row r="5" spans="4:10" ht="16.5" x14ac:dyDescent="0.25">
      <c r="D5" s="38" t="s">
        <v>1</v>
      </c>
      <c r="E5" s="39"/>
      <c r="F5" s="3">
        <f>E6</f>
        <v>38801.279999999999</v>
      </c>
      <c r="G5" s="1"/>
      <c r="H5" s="38" t="s">
        <v>1</v>
      </c>
      <c r="I5" s="39"/>
      <c r="J5" s="3">
        <f>I6</f>
        <v>38801.279999999999</v>
      </c>
    </row>
    <row r="6" spans="4:10" x14ac:dyDescent="0.35">
      <c r="D6" s="4" t="s">
        <v>2</v>
      </c>
      <c r="E6" s="5">
        <v>38801.279999999999</v>
      </c>
      <c r="F6" s="6"/>
      <c r="G6" s="1"/>
      <c r="H6" s="4" t="s">
        <v>2</v>
      </c>
      <c r="I6" s="5">
        <v>38801.279999999999</v>
      </c>
      <c r="J6" s="6"/>
    </row>
    <row r="7" spans="4:10" x14ac:dyDescent="0.35">
      <c r="D7" s="4" t="s">
        <v>3</v>
      </c>
      <c r="E7" s="5">
        <v>0</v>
      </c>
      <c r="F7" s="6"/>
      <c r="G7" s="1"/>
      <c r="H7" s="4" t="s">
        <v>3</v>
      </c>
      <c r="I7" s="5">
        <v>0</v>
      </c>
      <c r="J7" s="6"/>
    </row>
    <row r="8" spans="4:10" ht="16.5" x14ac:dyDescent="0.25">
      <c r="D8" s="40" t="s">
        <v>4</v>
      </c>
      <c r="E8" s="41"/>
      <c r="F8" s="3">
        <f>SUM(E9:E14)</f>
        <v>3233.44</v>
      </c>
      <c r="G8" s="1"/>
      <c r="H8" s="40" t="s">
        <v>4</v>
      </c>
      <c r="I8" s="41"/>
      <c r="J8" s="3">
        <f>SUM(I9:I14)</f>
        <v>3233.44</v>
      </c>
    </row>
    <row r="9" spans="4:10" x14ac:dyDescent="0.35">
      <c r="D9" s="4" t="s">
        <v>5</v>
      </c>
      <c r="E9" s="5">
        <v>3233.44</v>
      </c>
      <c r="F9" s="6"/>
      <c r="G9" s="1"/>
      <c r="H9" s="4" t="s">
        <v>5</v>
      </c>
      <c r="I9" s="5">
        <v>3233.44</v>
      </c>
      <c r="J9" s="6"/>
    </row>
    <row r="10" spans="4:10" x14ac:dyDescent="0.35">
      <c r="D10" s="4" t="s">
        <v>6</v>
      </c>
      <c r="E10" s="5">
        <v>0</v>
      </c>
      <c r="F10" s="6"/>
      <c r="G10" s="1"/>
      <c r="H10" s="4" t="s">
        <v>6</v>
      </c>
      <c r="I10" s="5">
        <v>0</v>
      </c>
      <c r="J10" s="6"/>
    </row>
    <row r="11" spans="4:10" x14ac:dyDescent="0.35">
      <c r="D11" s="4" t="s">
        <v>7</v>
      </c>
      <c r="E11" s="5">
        <v>0</v>
      </c>
      <c r="F11" s="6"/>
      <c r="G11" s="1"/>
      <c r="H11" s="4" t="s">
        <v>7</v>
      </c>
      <c r="I11" s="5">
        <v>0</v>
      </c>
      <c r="J11" s="6"/>
    </row>
    <row r="12" spans="4:10" ht="16.5" x14ac:dyDescent="0.25">
      <c r="D12" s="4" t="s">
        <v>8</v>
      </c>
      <c r="E12" s="5">
        <v>0</v>
      </c>
      <c r="F12" s="6"/>
      <c r="G12" s="1"/>
      <c r="H12" s="4" t="s">
        <v>8</v>
      </c>
      <c r="I12" s="5">
        <v>0</v>
      </c>
      <c r="J12" s="6"/>
    </row>
    <row r="13" spans="4:10" ht="16.5" x14ac:dyDescent="0.25">
      <c r="D13" s="4" t="s">
        <v>9</v>
      </c>
      <c r="E13" s="5">
        <v>0</v>
      </c>
      <c r="F13" s="6"/>
      <c r="G13" s="1"/>
      <c r="H13" s="4" t="s">
        <v>9</v>
      </c>
      <c r="I13" s="5">
        <v>0</v>
      </c>
      <c r="J13" s="6"/>
    </row>
    <row r="14" spans="4:10" ht="16.5" x14ac:dyDescent="0.25">
      <c r="D14" s="4" t="s">
        <v>10</v>
      </c>
      <c r="E14" s="5">
        <v>0</v>
      </c>
      <c r="F14" s="6"/>
      <c r="G14" s="1"/>
      <c r="H14" s="4" t="s">
        <v>10</v>
      </c>
      <c r="I14" s="5">
        <v>0</v>
      </c>
      <c r="J14" s="6"/>
    </row>
    <row r="15" spans="4:10" ht="16.5" x14ac:dyDescent="0.25">
      <c r="D15" s="40" t="s">
        <v>11</v>
      </c>
      <c r="E15" s="41"/>
      <c r="F15" s="3">
        <v>0</v>
      </c>
      <c r="G15" s="1"/>
      <c r="H15" s="40" t="s">
        <v>11</v>
      </c>
      <c r="I15" s="41"/>
      <c r="J15" s="3">
        <v>0</v>
      </c>
    </row>
    <row r="16" spans="4:10" x14ac:dyDescent="0.35">
      <c r="D16" s="4" t="s">
        <v>12</v>
      </c>
      <c r="E16" s="5">
        <v>0</v>
      </c>
      <c r="F16" s="6"/>
      <c r="G16" s="1"/>
      <c r="H16" s="4" t="s">
        <v>12</v>
      </c>
      <c r="I16" s="5">
        <v>0</v>
      </c>
      <c r="J16" s="6"/>
    </row>
    <row r="17" spans="4:10" ht="17.25" thickBot="1" x14ac:dyDescent="0.3">
      <c r="D17" s="4" t="s">
        <v>13</v>
      </c>
      <c r="E17" s="5">
        <v>0</v>
      </c>
      <c r="F17" s="6"/>
      <c r="G17" s="1"/>
      <c r="H17" s="4" t="s">
        <v>13</v>
      </c>
      <c r="I17" s="5">
        <v>0</v>
      </c>
      <c r="J17" s="6"/>
    </row>
    <row r="18" spans="4:10" ht="15" thickBot="1" x14ac:dyDescent="0.4">
      <c r="D18" s="30" t="s">
        <v>14</v>
      </c>
      <c r="E18" s="31"/>
      <c r="F18" s="7">
        <v>2974.76</v>
      </c>
      <c r="G18" s="1"/>
      <c r="H18" s="30" t="s">
        <v>14</v>
      </c>
      <c r="I18" s="31"/>
      <c r="J18" s="7">
        <v>2974.76</v>
      </c>
    </row>
    <row r="19" spans="4:10" ht="17.25" thickBot="1" x14ac:dyDescent="0.3">
      <c r="D19" s="30" t="s">
        <v>15</v>
      </c>
      <c r="E19" s="31"/>
      <c r="F19" s="20">
        <f>SUM(E21,E26)</f>
        <v>11163.991408</v>
      </c>
      <c r="G19" s="1"/>
      <c r="H19" s="30" t="s">
        <v>15</v>
      </c>
      <c r="I19" s="31"/>
      <c r="J19" s="20">
        <f>SUM(I21,I26)</f>
        <v>13786.789967999999</v>
      </c>
    </row>
    <row r="20" spans="4:10" x14ac:dyDescent="0.35">
      <c r="D20" s="38" t="s">
        <v>16</v>
      </c>
      <c r="E20" s="39"/>
      <c r="F20" s="21">
        <f>F19</f>
        <v>11163.991408</v>
      </c>
      <c r="G20" s="1"/>
      <c r="H20" s="38" t="s">
        <v>16</v>
      </c>
      <c r="I20" s="39"/>
      <c r="J20" s="21">
        <f>J19</f>
        <v>13786.789967999999</v>
      </c>
    </row>
    <row r="21" spans="4:10" x14ac:dyDescent="0.35">
      <c r="D21" s="4" t="s">
        <v>17</v>
      </c>
      <c r="E21" s="19">
        <f>SUM(E22:E25)</f>
        <v>12915.991408</v>
      </c>
      <c r="F21" s="6"/>
      <c r="G21" s="1"/>
      <c r="H21" s="4" t="s">
        <v>17</v>
      </c>
      <c r="I21" s="19">
        <f>SUM(I22:I25)</f>
        <v>13882.789967999999</v>
      </c>
      <c r="J21" s="6"/>
    </row>
    <row r="22" spans="4:10" ht="16.5" x14ac:dyDescent="0.25">
      <c r="D22" s="4" t="s">
        <v>61</v>
      </c>
      <c r="E22" s="18">
        <f>F4*30.39%</f>
        <v>12774.351408</v>
      </c>
      <c r="F22" s="6"/>
      <c r="G22" s="1"/>
      <c r="H22" s="4" t="s">
        <v>18</v>
      </c>
      <c r="I22" s="18">
        <f>J4*32.69%</f>
        <v>13741.149968</v>
      </c>
      <c r="J22" s="6"/>
    </row>
    <row r="23" spans="4:10" ht="27" x14ac:dyDescent="0.35">
      <c r="D23" s="4" t="s">
        <v>19</v>
      </c>
      <c r="E23" s="5">
        <v>0</v>
      </c>
      <c r="F23" s="6"/>
      <c r="G23" s="1"/>
      <c r="H23" s="4" t="s">
        <v>19</v>
      </c>
      <c r="I23" s="5">
        <v>0</v>
      </c>
      <c r="J23" s="6"/>
    </row>
    <row r="24" spans="4:10" ht="16.5" x14ac:dyDescent="0.25">
      <c r="D24" s="4" t="s">
        <v>20</v>
      </c>
      <c r="E24" s="5">
        <v>0</v>
      </c>
      <c r="F24" s="6"/>
      <c r="G24" s="1"/>
      <c r="H24" s="4" t="s">
        <v>20</v>
      </c>
      <c r="I24" s="5">
        <v>0</v>
      </c>
      <c r="J24" s="6"/>
    </row>
    <row r="25" spans="4:10" x14ac:dyDescent="0.35">
      <c r="D25" s="4" t="s">
        <v>21</v>
      </c>
      <c r="E25" s="5">
        <v>141.63999999999999</v>
      </c>
      <c r="F25" s="6"/>
      <c r="G25" s="1"/>
      <c r="H25" s="4" t="s">
        <v>21</v>
      </c>
      <c r="I25" s="5">
        <v>141.63999999999999</v>
      </c>
      <c r="J25" s="6"/>
    </row>
    <row r="26" spans="4:10" x14ac:dyDescent="0.35">
      <c r="D26" s="4" t="s">
        <v>22</v>
      </c>
      <c r="E26" s="8">
        <v>-1752</v>
      </c>
      <c r="F26" s="6"/>
      <c r="G26" s="1"/>
      <c r="H26" s="4" t="s">
        <v>22</v>
      </c>
      <c r="I26" s="8">
        <v>-96</v>
      </c>
      <c r="J26" s="6"/>
    </row>
    <row r="27" spans="4:10" x14ac:dyDescent="0.35">
      <c r="D27" s="4" t="s">
        <v>23</v>
      </c>
      <c r="E27" s="5">
        <v>-1752</v>
      </c>
      <c r="F27" s="6"/>
      <c r="G27" s="1"/>
      <c r="H27" s="4" t="s">
        <v>23</v>
      </c>
      <c r="I27" s="8">
        <v>-96</v>
      </c>
      <c r="J27" s="6"/>
    </row>
    <row r="28" spans="4:10" x14ac:dyDescent="0.35">
      <c r="D28" s="4" t="s">
        <v>24</v>
      </c>
      <c r="E28" s="5">
        <v>0</v>
      </c>
      <c r="F28" s="6"/>
      <c r="G28" s="1"/>
      <c r="H28" s="4" t="s">
        <v>24</v>
      </c>
      <c r="I28" s="5">
        <v>0</v>
      </c>
      <c r="J28" s="6"/>
    </row>
    <row r="29" spans="4:10" x14ac:dyDescent="0.35">
      <c r="D29" s="40" t="s">
        <v>25</v>
      </c>
      <c r="E29" s="41"/>
      <c r="F29" s="3">
        <v>0</v>
      </c>
      <c r="G29" s="1"/>
      <c r="H29" s="40" t="s">
        <v>25</v>
      </c>
      <c r="I29" s="41"/>
      <c r="J29" s="3">
        <v>0</v>
      </c>
    </row>
    <row r="30" spans="4:10" ht="33" x14ac:dyDescent="0.25">
      <c r="D30" s="4" t="s">
        <v>26</v>
      </c>
      <c r="E30" s="5">
        <v>0</v>
      </c>
      <c r="F30" s="6"/>
      <c r="G30" s="1"/>
      <c r="H30" s="4" t="s">
        <v>26</v>
      </c>
      <c r="I30" s="5">
        <v>0</v>
      </c>
      <c r="J30" s="6"/>
    </row>
    <row r="31" spans="4:10" ht="17.25" thickBot="1" x14ac:dyDescent="0.3">
      <c r="D31" s="4" t="s">
        <v>27</v>
      </c>
      <c r="E31" s="5">
        <v>0</v>
      </c>
      <c r="F31" s="6"/>
      <c r="G31" s="1"/>
      <c r="H31" s="4" t="s">
        <v>27</v>
      </c>
      <c r="I31" s="5">
        <v>0</v>
      </c>
      <c r="J31" s="6"/>
    </row>
    <row r="32" spans="4:10" ht="15" thickBot="1" x14ac:dyDescent="0.4">
      <c r="D32" s="30" t="s">
        <v>28</v>
      </c>
      <c r="E32" s="31"/>
      <c r="F32" s="16">
        <v>-54.01</v>
      </c>
      <c r="G32" s="1"/>
      <c r="H32" s="30" t="s">
        <v>28</v>
      </c>
      <c r="I32" s="31"/>
      <c r="J32" s="16">
        <v>-116.97</v>
      </c>
    </row>
    <row r="33" spans="4:10" ht="33" x14ac:dyDescent="0.25">
      <c r="D33" s="4" t="s">
        <v>29</v>
      </c>
      <c r="E33" s="5">
        <f>F32</f>
        <v>-54.01</v>
      </c>
      <c r="F33" s="6"/>
      <c r="G33" s="1"/>
      <c r="H33" s="4" t="s">
        <v>29</v>
      </c>
      <c r="I33" s="5">
        <f>J32</f>
        <v>-116.97</v>
      </c>
      <c r="J33" s="6"/>
    </row>
    <row r="34" spans="4:10" ht="15" thickBot="1" x14ac:dyDescent="0.4">
      <c r="D34" s="4" t="s">
        <v>30</v>
      </c>
      <c r="E34" s="5">
        <v>0</v>
      </c>
      <c r="F34" s="6"/>
      <c r="G34" s="1"/>
      <c r="H34" s="4" t="s">
        <v>30</v>
      </c>
      <c r="I34" s="5">
        <v>0</v>
      </c>
      <c r="J34" s="6"/>
    </row>
    <row r="35" spans="4:10" ht="15" thickBot="1" x14ac:dyDescent="0.4">
      <c r="D35" s="30" t="s">
        <v>31</v>
      </c>
      <c r="E35" s="31"/>
      <c r="F35" s="7">
        <v>1264.08</v>
      </c>
      <c r="G35" s="1"/>
      <c r="H35" s="30" t="s">
        <v>31</v>
      </c>
      <c r="I35" s="31"/>
      <c r="J35" s="7">
        <v>1264.08</v>
      </c>
    </row>
    <row r="36" spans="4:10" ht="33" x14ac:dyDescent="0.25">
      <c r="D36" s="4" t="s">
        <v>32</v>
      </c>
      <c r="E36" s="5">
        <v>0</v>
      </c>
      <c r="F36" s="6"/>
      <c r="G36" s="1"/>
      <c r="H36" s="4" t="s">
        <v>32</v>
      </c>
      <c r="I36" s="5">
        <v>0</v>
      </c>
      <c r="J36" s="6"/>
    </row>
    <row r="37" spans="4:10" x14ac:dyDescent="0.35">
      <c r="D37" s="4" t="s">
        <v>33</v>
      </c>
      <c r="E37" s="5">
        <v>0</v>
      </c>
      <c r="F37" s="6"/>
      <c r="G37" s="1"/>
      <c r="H37" s="4" t="s">
        <v>33</v>
      </c>
      <c r="I37" s="5">
        <v>0</v>
      </c>
      <c r="J37" s="6"/>
    </row>
    <row r="38" spans="4:10" ht="16.5" x14ac:dyDescent="0.25">
      <c r="D38" s="4" t="s">
        <v>34</v>
      </c>
      <c r="E38" s="5">
        <v>0</v>
      </c>
      <c r="F38" s="6"/>
      <c r="G38" s="1"/>
      <c r="H38" s="4" t="s">
        <v>34</v>
      </c>
      <c r="I38" s="5">
        <v>0</v>
      </c>
      <c r="J38" s="6"/>
    </row>
    <row r="39" spans="4:10" ht="16.5" x14ac:dyDescent="0.25">
      <c r="D39" s="40" t="s">
        <v>35</v>
      </c>
      <c r="E39" s="41"/>
      <c r="F39" s="6"/>
      <c r="G39" s="1"/>
      <c r="H39" s="40" t="s">
        <v>35</v>
      </c>
      <c r="I39" s="41"/>
      <c r="J39" s="6"/>
    </row>
    <row r="40" spans="4:10" x14ac:dyDescent="0.35">
      <c r="D40" s="4" t="s">
        <v>12</v>
      </c>
      <c r="E40" s="5">
        <v>0</v>
      </c>
      <c r="F40" s="6"/>
      <c r="G40" s="1"/>
      <c r="H40" s="4" t="s">
        <v>12</v>
      </c>
      <c r="I40" s="5">
        <v>0</v>
      </c>
      <c r="J40" s="6"/>
    </row>
    <row r="41" spans="4:10" ht="16.5" x14ac:dyDescent="0.25">
      <c r="D41" s="4" t="s">
        <v>13</v>
      </c>
      <c r="E41" s="5">
        <v>0</v>
      </c>
      <c r="F41" s="6"/>
      <c r="G41" s="1"/>
      <c r="H41" s="4" t="s">
        <v>13</v>
      </c>
      <c r="I41" s="5">
        <v>0</v>
      </c>
      <c r="J41" s="6"/>
    </row>
    <row r="42" spans="4:10" ht="15" thickBot="1" x14ac:dyDescent="0.4">
      <c r="D42" s="4" t="s">
        <v>36</v>
      </c>
      <c r="E42" s="5">
        <v>1264.08</v>
      </c>
      <c r="F42" s="6"/>
      <c r="G42" s="1"/>
      <c r="H42" s="4" t="s">
        <v>36</v>
      </c>
      <c r="I42" s="5">
        <v>1264.08</v>
      </c>
      <c r="J42" s="6"/>
    </row>
    <row r="43" spans="4:10" ht="17.25" thickBot="1" x14ac:dyDescent="0.3">
      <c r="D43" s="30" t="s">
        <v>37</v>
      </c>
      <c r="E43" s="31"/>
      <c r="F43" s="7">
        <v>0</v>
      </c>
      <c r="G43" s="1"/>
      <c r="H43" s="30" t="s">
        <v>37</v>
      </c>
      <c r="I43" s="31"/>
      <c r="J43" s="7">
        <v>0</v>
      </c>
    </row>
    <row r="44" spans="4:10" ht="16.5" x14ac:dyDescent="0.25">
      <c r="D44" s="4" t="s">
        <v>38</v>
      </c>
      <c r="E44" s="5">
        <v>0</v>
      </c>
      <c r="F44" s="6"/>
      <c r="G44" s="1"/>
      <c r="H44" s="4" t="s">
        <v>38</v>
      </c>
      <c r="I44" s="5">
        <v>0</v>
      </c>
      <c r="J44" s="6"/>
    </row>
    <row r="45" spans="4:10" ht="27" x14ac:dyDescent="0.35">
      <c r="D45" s="4" t="s">
        <v>39</v>
      </c>
      <c r="E45" s="5">
        <v>0</v>
      </c>
      <c r="F45" s="6"/>
      <c r="G45" s="1"/>
      <c r="H45" s="4" t="s">
        <v>39</v>
      </c>
      <c r="I45" s="5">
        <v>0</v>
      </c>
      <c r="J45" s="6"/>
    </row>
    <row r="46" spans="4:10" ht="40.5" x14ac:dyDescent="0.35">
      <c r="D46" s="4" t="s">
        <v>40</v>
      </c>
      <c r="E46" s="5">
        <v>0</v>
      </c>
      <c r="F46" s="6"/>
      <c r="G46" s="1"/>
      <c r="H46" s="4" t="s">
        <v>40</v>
      </c>
      <c r="I46" s="5">
        <v>0</v>
      </c>
      <c r="J46" s="6"/>
    </row>
    <row r="47" spans="4:10" ht="40.5" x14ac:dyDescent="0.35">
      <c r="D47" s="4" t="s">
        <v>41</v>
      </c>
      <c r="E47" s="5">
        <v>0</v>
      </c>
      <c r="F47" s="6"/>
      <c r="G47" s="1"/>
      <c r="H47" s="4" t="s">
        <v>41</v>
      </c>
      <c r="I47" s="5">
        <v>0</v>
      </c>
      <c r="J47" s="6"/>
    </row>
    <row r="48" spans="4:10" ht="27" x14ac:dyDescent="0.35">
      <c r="D48" s="4" t="s">
        <v>42</v>
      </c>
      <c r="E48" s="5">
        <v>0</v>
      </c>
      <c r="F48" s="6"/>
      <c r="G48" s="1"/>
      <c r="H48" s="4" t="s">
        <v>42</v>
      </c>
      <c r="I48" s="5">
        <v>0</v>
      </c>
      <c r="J48" s="6"/>
    </row>
    <row r="49" spans="4:10" ht="17.25" thickBot="1" x14ac:dyDescent="0.3">
      <c r="D49" s="4" t="s">
        <v>43</v>
      </c>
      <c r="E49" s="5">
        <v>0</v>
      </c>
      <c r="F49" s="6"/>
      <c r="G49" s="1"/>
      <c r="H49" s="4" t="s">
        <v>43</v>
      </c>
      <c r="I49" s="5">
        <v>0</v>
      </c>
      <c r="J49" s="6"/>
    </row>
    <row r="50" spans="4:10" ht="17.25" thickBot="1" x14ac:dyDescent="0.3">
      <c r="D50" s="30" t="s">
        <v>44</v>
      </c>
      <c r="E50" s="31"/>
      <c r="F50" s="7">
        <f>SUM(E51:E55)</f>
        <v>1668.98</v>
      </c>
      <c r="G50" s="1"/>
      <c r="H50" s="30" t="s">
        <v>44</v>
      </c>
      <c r="I50" s="31"/>
      <c r="J50" s="7">
        <f>SUM(I51:I55)</f>
        <v>1668.98</v>
      </c>
    </row>
    <row r="51" spans="4:10" ht="27" x14ac:dyDescent="0.35">
      <c r="D51" s="4" t="s">
        <v>45</v>
      </c>
      <c r="E51" s="5">
        <v>1598.64</v>
      </c>
      <c r="F51" s="6"/>
      <c r="G51" s="1"/>
      <c r="H51" s="4" t="s">
        <v>45</v>
      </c>
      <c r="I51" s="5">
        <v>1598.64</v>
      </c>
      <c r="J51" s="6"/>
    </row>
    <row r="52" spans="4:10" ht="27" x14ac:dyDescent="0.35">
      <c r="D52" s="4" t="s">
        <v>46</v>
      </c>
      <c r="E52" s="5">
        <v>70.34</v>
      </c>
      <c r="F52" s="6"/>
      <c r="G52" s="1"/>
      <c r="H52" s="4" t="s">
        <v>46</v>
      </c>
      <c r="I52" s="5">
        <v>70.34</v>
      </c>
      <c r="J52" s="6"/>
    </row>
    <row r="53" spans="4:10" ht="33" x14ac:dyDescent="0.25">
      <c r="D53" s="4" t="s">
        <v>47</v>
      </c>
      <c r="E53" s="5">
        <v>0</v>
      </c>
      <c r="F53" s="6"/>
      <c r="G53" s="1"/>
      <c r="H53" s="4" t="s">
        <v>47</v>
      </c>
      <c r="I53" s="5">
        <v>0</v>
      </c>
      <c r="J53" s="6"/>
    </row>
    <row r="54" spans="4:10" ht="33" x14ac:dyDescent="0.25">
      <c r="D54" s="4" t="s">
        <v>48</v>
      </c>
      <c r="E54" s="5">
        <v>0</v>
      </c>
      <c r="F54" s="6"/>
      <c r="G54" s="1"/>
      <c r="H54" s="4" t="s">
        <v>48</v>
      </c>
      <c r="I54" s="5">
        <v>0</v>
      </c>
      <c r="J54" s="6"/>
    </row>
    <row r="55" spans="4:10" ht="33.75" thickBot="1" x14ac:dyDescent="0.3">
      <c r="D55" s="4" t="s">
        <v>49</v>
      </c>
      <c r="E55" s="5">
        <v>0</v>
      </c>
      <c r="F55" s="6"/>
      <c r="G55" s="1"/>
      <c r="H55" s="4" t="s">
        <v>49</v>
      </c>
      <c r="I55" s="5">
        <v>0</v>
      </c>
      <c r="J55" s="6"/>
    </row>
    <row r="56" spans="4:10" ht="15" thickBot="1" x14ac:dyDescent="0.4">
      <c r="D56" s="30" t="s">
        <v>50</v>
      </c>
      <c r="E56" s="31"/>
      <c r="F56" s="7">
        <f>SUM(E57:E61)</f>
        <v>663.5</v>
      </c>
      <c r="G56" s="1"/>
      <c r="H56" s="30" t="s">
        <v>50</v>
      </c>
      <c r="I56" s="31"/>
      <c r="J56" s="7">
        <f>SUM(I57:I61)</f>
        <v>663.5</v>
      </c>
    </row>
    <row r="57" spans="4:10" ht="33" x14ac:dyDescent="0.25">
      <c r="D57" s="4" t="s">
        <v>51</v>
      </c>
      <c r="E57" s="5">
        <v>0</v>
      </c>
      <c r="F57" s="6"/>
      <c r="G57" s="1"/>
      <c r="H57" s="4" t="s">
        <v>51</v>
      </c>
      <c r="I57" s="5">
        <v>0</v>
      </c>
      <c r="J57" s="6"/>
    </row>
    <row r="58" spans="4:10" x14ac:dyDescent="0.35">
      <c r="D58" s="4" t="s">
        <v>52</v>
      </c>
      <c r="E58" s="5">
        <v>0</v>
      </c>
      <c r="F58" s="6"/>
      <c r="G58" s="1"/>
      <c r="H58" s="4" t="s">
        <v>52</v>
      </c>
      <c r="I58" s="5">
        <v>0</v>
      </c>
      <c r="J58" s="6"/>
    </row>
    <row r="59" spans="4:10" ht="16.5" x14ac:dyDescent="0.25">
      <c r="D59" s="4" t="s">
        <v>53</v>
      </c>
      <c r="E59" s="5">
        <v>0</v>
      </c>
      <c r="F59" s="6"/>
      <c r="G59" s="1"/>
      <c r="H59" s="4" t="s">
        <v>53</v>
      </c>
      <c r="I59" s="5">
        <v>0</v>
      </c>
      <c r="J59" s="6"/>
    </row>
    <row r="60" spans="4:10" ht="40.5" x14ac:dyDescent="0.35">
      <c r="D60" s="4" t="s">
        <v>54</v>
      </c>
      <c r="E60" s="5">
        <v>60.5</v>
      </c>
      <c r="F60" s="6"/>
      <c r="G60" s="1"/>
      <c r="H60" s="4" t="s">
        <v>54</v>
      </c>
      <c r="I60" s="5">
        <v>60.5</v>
      </c>
      <c r="J60" s="6"/>
    </row>
    <row r="61" spans="4:10" ht="33.75" thickBot="1" x14ac:dyDescent="0.3">
      <c r="D61" s="4" t="s">
        <v>55</v>
      </c>
      <c r="E61" s="5">
        <v>603</v>
      </c>
      <c r="F61" s="6"/>
      <c r="G61" s="1"/>
      <c r="H61" s="4" t="s">
        <v>55</v>
      </c>
      <c r="I61" s="5">
        <v>603</v>
      </c>
      <c r="J61" s="6"/>
    </row>
    <row r="62" spans="4:10" ht="15" thickBot="1" x14ac:dyDescent="0.4">
      <c r="D62" s="36" t="s">
        <v>56</v>
      </c>
      <c r="E62" s="37"/>
      <c r="F62" s="17">
        <f>SUM(F56,F50,F43,F35,F32,F19,F18,F4)</f>
        <v>59716.021408000001</v>
      </c>
      <c r="G62" s="1"/>
      <c r="H62" s="36" t="s">
        <v>56</v>
      </c>
      <c r="I62" s="37"/>
      <c r="J62" s="17">
        <f>SUM(J56,J50,J43,J35,J32,J19,J18,J4)</f>
        <v>62275.859968000004</v>
      </c>
    </row>
    <row r="63" spans="4:10" ht="17.25" thickBot="1" x14ac:dyDescent="0.3">
      <c r="D63" s="30" t="s">
        <v>58</v>
      </c>
      <c r="E63" s="31"/>
      <c r="F63" s="11"/>
      <c r="G63" s="1"/>
      <c r="H63" s="30" t="s">
        <v>58</v>
      </c>
      <c r="I63" s="31"/>
      <c r="J63" s="11"/>
    </row>
    <row r="64" spans="4:10" ht="16.5" x14ac:dyDescent="0.25">
      <c r="D64" s="4" t="s">
        <v>59</v>
      </c>
      <c r="E64" s="5">
        <v>0</v>
      </c>
      <c r="F64" s="6"/>
      <c r="G64" s="1"/>
      <c r="H64" s="4" t="s">
        <v>59</v>
      </c>
      <c r="I64" s="5">
        <v>1775.44</v>
      </c>
      <c r="J64" s="6"/>
    </row>
    <row r="65" spans="4:10" ht="27.5" thickBot="1" x14ac:dyDescent="0.4">
      <c r="D65" s="12" t="s">
        <v>60</v>
      </c>
      <c r="E65" s="13">
        <v>207.92</v>
      </c>
      <c r="F65" s="14"/>
      <c r="G65" s="1"/>
      <c r="H65" s="12" t="s">
        <v>60</v>
      </c>
      <c r="I65" s="13">
        <v>207.92</v>
      </c>
      <c r="J65" s="14"/>
    </row>
  </sheetData>
  <mergeCells count="32">
    <mergeCell ref="D4:E4"/>
    <mergeCell ref="H4:I4"/>
    <mergeCell ref="D5:E5"/>
    <mergeCell ref="H5:I5"/>
    <mergeCell ref="D8:E8"/>
    <mergeCell ref="H8:I8"/>
    <mergeCell ref="D15:E15"/>
    <mergeCell ref="H15:I15"/>
    <mergeCell ref="D18:E18"/>
    <mergeCell ref="H18:I18"/>
    <mergeCell ref="D19:E19"/>
    <mergeCell ref="H19:I19"/>
    <mergeCell ref="D20:E20"/>
    <mergeCell ref="H20:I20"/>
    <mergeCell ref="D29:E29"/>
    <mergeCell ref="H29:I29"/>
    <mergeCell ref="D32:E32"/>
    <mergeCell ref="H32:I32"/>
    <mergeCell ref="D35:E35"/>
    <mergeCell ref="H35:I35"/>
    <mergeCell ref="D39:E39"/>
    <mergeCell ref="H39:I39"/>
    <mergeCell ref="D43:E43"/>
    <mergeCell ref="H43:I43"/>
    <mergeCell ref="D63:E63"/>
    <mergeCell ref="H63:I63"/>
    <mergeCell ref="D50:E50"/>
    <mergeCell ref="H50:I50"/>
    <mergeCell ref="D56:E56"/>
    <mergeCell ref="H56:I56"/>
    <mergeCell ref="D62:E62"/>
    <mergeCell ref="H62:I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65"/>
  <sheetViews>
    <sheetView topLeftCell="A57" workbookViewId="0">
      <selection activeCell="E28" sqref="E28"/>
    </sheetView>
  </sheetViews>
  <sheetFormatPr defaultRowHeight="14.5" x14ac:dyDescent="0.35"/>
  <cols>
    <col min="4" max="4" width="38.7265625" customWidth="1"/>
    <col min="5" max="5" width="12.1796875" bestFit="1" customWidth="1"/>
    <col min="6" max="6" width="14.54296875" bestFit="1" customWidth="1"/>
    <col min="8" max="8" width="38.7265625" customWidth="1"/>
    <col min="9" max="9" width="12.1796875" bestFit="1" customWidth="1"/>
    <col min="10" max="10" width="14.54296875" bestFit="1" customWidth="1"/>
  </cols>
  <sheetData>
    <row r="1" spans="4:10" ht="15.75" thickBot="1" x14ac:dyDescent="0.3">
      <c r="G1" s="1"/>
    </row>
    <row r="2" spans="4:10" ht="15.75" thickBot="1" x14ac:dyDescent="0.3">
      <c r="D2" s="22" t="s">
        <v>62</v>
      </c>
      <c r="G2" s="1"/>
      <c r="H2" s="22" t="s">
        <v>63</v>
      </c>
    </row>
    <row r="3" spans="4:10" ht="15.75" thickBot="1" x14ac:dyDescent="0.3">
      <c r="G3" s="1"/>
    </row>
    <row r="4" spans="4:10" ht="15" thickBot="1" x14ac:dyDescent="0.4">
      <c r="D4" s="34" t="s">
        <v>0</v>
      </c>
      <c r="E4" s="35"/>
      <c r="F4" s="2">
        <f>SUM(E6,E9)</f>
        <v>32554.989999999998</v>
      </c>
      <c r="G4" s="1"/>
      <c r="H4" s="34" t="s">
        <v>0</v>
      </c>
      <c r="I4" s="35"/>
      <c r="J4" s="2">
        <f>SUM(I6,I9)</f>
        <v>32554.989999999998</v>
      </c>
    </row>
    <row r="5" spans="4:10" ht="16.5" x14ac:dyDescent="0.25">
      <c r="D5" s="38" t="s">
        <v>1</v>
      </c>
      <c r="E5" s="39"/>
      <c r="F5" s="3">
        <f>E6</f>
        <v>30050.76</v>
      </c>
      <c r="G5" s="1"/>
      <c r="H5" s="38" t="s">
        <v>1</v>
      </c>
      <c r="I5" s="39"/>
      <c r="J5" s="3">
        <f>I6</f>
        <v>30050.76</v>
      </c>
    </row>
    <row r="6" spans="4:10" x14ac:dyDescent="0.35">
      <c r="D6" s="4" t="s">
        <v>2</v>
      </c>
      <c r="E6" s="5">
        <v>30050.76</v>
      </c>
      <c r="F6" s="6"/>
      <c r="G6" s="1"/>
      <c r="H6" s="4" t="s">
        <v>2</v>
      </c>
      <c r="I6" s="5">
        <v>30050.76</v>
      </c>
      <c r="J6" s="6"/>
    </row>
    <row r="7" spans="4:10" x14ac:dyDescent="0.35">
      <c r="D7" s="4" t="s">
        <v>3</v>
      </c>
      <c r="E7" s="5">
        <v>0</v>
      </c>
      <c r="F7" s="6"/>
      <c r="G7" s="1"/>
      <c r="H7" s="4" t="s">
        <v>3</v>
      </c>
      <c r="I7" s="5">
        <v>0</v>
      </c>
      <c r="J7" s="6"/>
    </row>
    <row r="8" spans="4:10" ht="16.5" x14ac:dyDescent="0.25">
      <c r="D8" s="40" t="s">
        <v>4</v>
      </c>
      <c r="E8" s="41"/>
      <c r="F8" s="3">
        <f>SUM(E9:E14)</f>
        <v>2504.23</v>
      </c>
      <c r="G8" s="1"/>
      <c r="H8" s="40" t="s">
        <v>4</v>
      </c>
      <c r="I8" s="41"/>
      <c r="J8" s="3">
        <f>SUM(I9:I14)</f>
        <v>2504.23</v>
      </c>
    </row>
    <row r="9" spans="4:10" x14ac:dyDescent="0.35">
      <c r="D9" s="4" t="s">
        <v>5</v>
      </c>
      <c r="E9" s="5">
        <v>2504.23</v>
      </c>
      <c r="F9" s="6"/>
      <c r="G9" s="1"/>
      <c r="H9" s="4" t="s">
        <v>5</v>
      </c>
      <c r="I9" s="5">
        <v>2504.23</v>
      </c>
      <c r="J9" s="6"/>
    </row>
    <row r="10" spans="4:10" x14ac:dyDescent="0.35">
      <c r="D10" s="4" t="s">
        <v>6</v>
      </c>
      <c r="E10" s="5">
        <v>0</v>
      </c>
      <c r="F10" s="6"/>
      <c r="G10" s="1"/>
      <c r="H10" s="4" t="s">
        <v>6</v>
      </c>
      <c r="I10" s="5">
        <v>0</v>
      </c>
      <c r="J10" s="6"/>
    </row>
    <row r="11" spans="4:10" x14ac:dyDescent="0.35">
      <c r="D11" s="4" t="s">
        <v>7</v>
      </c>
      <c r="E11" s="5">
        <v>0</v>
      </c>
      <c r="F11" s="6"/>
      <c r="G11" s="1"/>
      <c r="H11" s="4" t="s">
        <v>7</v>
      </c>
      <c r="I11" s="5">
        <v>0</v>
      </c>
      <c r="J11" s="6"/>
    </row>
    <row r="12" spans="4:10" ht="16.5" x14ac:dyDescent="0.25">
      <c r="D12" s="4" t="s">
        <v>8</v>
      </c>
      <c r="E12" s="5">
        <v>0</v>
      </c>
      <c r="F12" s="6"/>
      <c r="G12" s="1"/>
      <c r="H12" s="4" t="s">
        <v>8</v>
      </c>
      <c r="I12" s="5">
        <v>0</v>
      </c>
      <c r="J12" s="6"/>
    </row>
    <row r="13" spans="4:10" ht="16.5" x14ac:dyDescent="0.25">
      <c r="D13" s="4" t="s">
        <v>9</v>
      </c>
      <c r="E13" s="5">
        <v>0</v>
      </c>
      <c r="F13" s="6"/>
      <c r="G13" s="1"/>
      <c r="H13" s="4" t="s">
        <v>9</v>
      </c>
      <c r="I13" s="5">
        <v>0</v>
      </c>
      <c r="J13" s="6"/>
    </row>
    <row r="14" spans="4:10" ht="16.5" x14ac:dyDescent="0.25">
      <c r="D14" s="4" t="s">
        <v>10</v>
      </c>
      <c r="E14" s="5">
        <v>0</v>
      </c>
      <c r="F14" s="6"/>
      <c r="G14" s="1"/>
      <c r="H14" s="4" t="s">
        <v>10</v>
      </c>
      <c r="I14" s="5">
        <v>0</v>
      </c>
      <c r="J14" s="6"/>
    </row>
    <row r="15" spans="4:10" ht="16.5" x14ac:dyDescent="0.25">
      <c r="D15" s="40" t="s">
        <v>11</v>
      </c>
      <c r="E15" s="41"/>
      <c r="F15" s="3">
        <v>0</v>
      </c>
      <c r="G15" s="1"/>
      <c r="H15" s="40" t="s">
        <v>11</v>
      </c>
      <c r="I15" s="41"/>
      <c r="J15" s="3">
        <v>0</v>
      </c>
    </row>
    <row r="16" spans="4:10" x14ac:dyDescent="0.35">
      <c r="D16" s="4" t="s">
        <v>12</v>
      </c>
      <c r="E16" s="5">
        <v>0</v>
      </c>
      <c r="F16" s="6"/>
      <c r="G16" s="1"/>
      <c r="H16" s="4" t="s">
        <v>12</v>
      </c>
      <c r="I16" s="5">
        <v>0</v>
      </c>
      <c r="J16" s="6"/>
    </row>
    <row r="17" spans="4:10" ht="17.25" thickBot="1" x14ac:dyDescent="0.3">
      <c r="D17" s="4" t="s">
        <v>13</v>
      </c>
      <c r="E17" s="5">
        <v>0</v>
      </c>
      <c r="F17" s="6"/>
      <c r="G17" s="1"/>
      <c r="H17" s="4" t="s">
        <v>13</v>
      </c>
      <c r="I17" s="5">
        <v>0</v>
      </c>
      <c r="J17" s="6"/>
    </row>
    <row r="18" spans="4:10" ht="15" thickBot="1" x14ac:dyDescent="0.4">
      <c r="D18" s="30" t="s">
        <v>14</v>
      </c>
      <c r="E18" s="31"/>
      <c r="F18" s="7">
        <v>2303.89</v>
      </c>
      <c r="G18" s="1"/>
      <c r="H18" s="30" t="s">
        <v>14</v>
      </c>
      <c r="I18" s="31"/>
      <c r="J18" s="7">
        <v>2303.89</v>
      </c>
    </row>
    <row r="19" spans="4:10" ht="17.25" thickBot="1" x14ac:dyDescent="0.3">
      <c r="D19" s="30" t="s">
        <v>15</v>
      </c>
      <c r="E19" s="31"/>
      <c r="F19" s="20">
        <f>SUM(E21,E26)</f>
        <v>8251.1614609999997</v>
      </c>
      <c r="G19" s="1"/>
      <c r="H19" s="30" t="s">
        <v>15</v>
      </c>
      <c r="I19" s="31"/>
      <c r="J19" s="20">
        <f>SUM(I21,I26)</f>
        <v>10655.926230999999</v>
      </c>
    </row>
    <row r="20" spans="4:10" x14ac:dyDescent="0.35">
      <c r="D20" s="38" t="s">
        <v>16</v>
      </c>
      <c r="E20" s="39"/>
      <c r="F20" s="21">
        <f>F19</f>
        <v>8251.1614609999997</v>
      </c>
      <c r="G20" s="1"/>
      <c r="H20" s="38" t="s">
        <v>16</v>
      </c>
      <c r="I20" s="39"/>
      <c r="J20" s="21">
        <f>J19</f>
        <v>10655.926230999999</v>
      </c>
    </row>
    <row r="21" spans="4:10" x14ac:dyDescent="0.35">
      <c r="D21" s="4" t="s">
        <v>17</v>
      </c>
      <c r="E21" s="19">
        <f>SUM(E22:E25)</f>
        <v>10003.161461</v>
      </c>
      <c r="F21" s="6"/>
      <c r="G21" s="1"/>
      <c r="H21" s="4" t="s">
        <v>17</v>
      </c>
      <c r="I21" s="19">
        <f>SUM(I22:I25)</f>
        <v>10751.926230999999</v>
      </c>
      <c r="J21" s="6"/>
    </row>
    <row r="22" spans="4:10" ht="16.5" x14ac:dyDescent="0.25">
      <c r="D22" s="4" t="s">
        <v>61</v>
      </c>
      <c r="E22" s="18">
        <f>F4*30.39%</f>
        <v>9893.461460999999</v>
      </c>
      <c r="F22" s="6"/>
      <c r="G22" s="1"/>
      <c r="H22" s="4" t="s">
        <v>18</v>
      </c>
      <c r="I22" s="18">
        <f>J4*32.69%</f>
        <v>10642.226230999999</v>
      </c>
      <c r="J22" s="6"/>
    </row>
    <row r="23" spans="4:10" ht="27" x14ac:dyDescent="0.35">
      <c r="D23" s="4" t="s">
        <v>19</v>
      </c>
      <c r="E23" s="5">
        <v>0</v>
      </c>
      <c r="F23" s="6"/>
      <c r="G23" s="1"/>
      <c r="H23" s="4" t="s">
        <v>19</v>
      </c>
      <c r="I23" s="5">
        <v>0</v>
      </c>
      <c r="J23" s="6"/>
    </row>
    <row r="24" spans="4:10" ht="16.5" x14ac:dyDescent="0.25">
      <c r="D24" s="4" t="s">
        <v>20</v>
      </c>
      <c r="E24" s="5">
        <v>0</v>
      </c>
      <c r="F24" s="6"/>
      <c r="G24" s="1"/>
      <c r="H24" s="4" t="s">
        <v>20</v>
      </c>
      <c r="I24" s="5">
        <v>0</v>
      </c>
      <c r="J24" s="6"/>
    </row>
    <row r="25" spans="4:10" x14ac:dyDescent="0.35">
      <c r="D25" s="4" t="s">
        <v>21</v>
      </c>
      <c r="E25" s="5">
        <v>109.7</v>
      </c>
      <c r="F25" s="6"/>
      <c r="G25" s="1"/>
      <c r="H25" s="4" t="s">
        <v>21</v>
      </c>
      <c r="I25" s="5">
        <v>109.7</v>
      </c>
      <c r="J25" s="6"/>
    </row>
    <row r="26" spans="4:10" x14ac:dyDescent="0.35">
      <c r="D26" s="4" t="s">
        <v>22</v>
      </c>
      <c r="E26" s="8">
        <v>-1752</v>
      </c>
      <c r="F26" s="6"/>
      <c r="G26" s="1"/>
      <c r="H26" s="4" t="s">
        <v>22</v>
      </c>
      <c r="I26" s="8">
        <v>-96</v>
      </c>
      <c r="J26" s="6"/>
    </row>
    <row r="27" spans="4:10" x14ac:dyDescent="0.35">
      <c r="D27" s="4" t="s">
        <v>23</v>
      </c>
      <c r="E27" s="5">
        <v>-1752</v>
      </c>
      <c r="F27" s="6"/>
      <c r="G27" s="1"/>
      <c r="H27" s="4" t="s">
        <v>23</v>
      </c>
      <c r="I27" s="8">
        <v>-96</v>
      </c>
      <c r="J27" s="6"/>
    </row>
    <row r="28" spans="4:10" x14ac:dyDescent="0.35">
      <c r="D28" s="4" t="s">
        <v>24</v>
      </c>
      <c r="E28" s="5">
        <v>0</v>
      </c>
      <c r="F28" s="6"/>
      <c r="G28" s="1"/>
      <c r="H28" s="4" t="s">
        <v>24</v>
      </c>
      <c r="I28" s="5">
        <v>0</v>
      </c>
      <c r="J28" s="6"/>
    </row>
    <row r="29" spans="4:10" x14ac:dyDescent="0.35">
      <c r="D29" s="40" t="s">
        <v>25</v>
      </c>
      <c r="E29" s="41"/>
      <c r="F29" s="3">
        <v>0</v>
      </c>
      <c r="G29" s="1"/>
      <c r="H29" s="40" t="s">
        <v>25</v>
      </c>
      <c r="I29" s="41"/>
      <c r="J29" s="3">
        <v>0</v>
      </c>
    </row>
    <row r="30" spans="4:10" ht="33" x14ac:dyDescent="0.25">
      <c r="D30" s="4" t="s">
        <v>26</v>
      </c>
      <c r="E30" s="5">
        <v>0</v>
      </c>
      <c r="F30" s="6"/>
      <c r="G30" s="1"/>
      <c r="H30" s="4" t="s">
        <v>26</v>
      </c>
      <c r="I30" s="5">
        <v>0</v>
      </c>
      <c r="J30" s="6"/>
    </row>
    <row r="31" spans="4:10" ht="17.25" thickBot="1" x14ac:dyDescent="0.3">
      <c r="D31" s="4" t="s">
        <v>27</v>
      </c>
      <c r="E31" s="5">
        <v>0</v>
      </c>
      <c r="F31" s="6"/>
      <c r="G31" s="1"/>
      <c r="H31" s="4" t="s">
        <v>27</v>
      </c>
      <c r="I31" s="5">
        <v>0</v>
      </c>
      <c r="J31" s="6"/>
    </row>
    <row r="32" spans="4:10" ht="15" thickBot="1" x14ac:dyDescent="0.4">
      <c r="D32" s="30" t="s">
        <v>28</v>
      </c>
      <c r="E32" s="31"/>
      <c r="F32" s="16">
        <v>-41.83</v>
      </c>
      <c r="G32" s="1"/>
      <c r="H32" s="30" t="s">
        <v>28</v>
      </c>
      <c r="I32" s="31"/>
      <c r="J32" s="16">
        <v>-90.59</v>
      </c>
    </row>
    <row r="33" spans="4:10" ht="33" x14ac:dyDescent="0.25">
      <c r="D33" s="4" t="s">
        <v>29</v>
      </c>
      <c r="E33" s="5">
        <f>F32</f>
        <v>-41.83</v>
      </c>
      <c r="F33" s="6"/>
      <c r="G33" s="1"/>
      <c r="H33" s="4" t="s">
        <v>29</v>
      </c>
      <c r="I33" s="5">
        <f>J32</f>
        <v>-90.59</v>
      </c>
      <c r="J33" s="6"/>
    </row>
    <row r="34" spans="4:10" ht="15" thickBot="1" x14ac:dyDescent="0.4">
      <c r="D34" s="4" t="s">
        <v>30</v>
      </c>
      <c r="E34" s="5">
        <v>0</v>
      </c>
      <c r="F34" s="6"/>
      <c r="G34" s="1"/>
      <c r="H34" s="4" t="s">
        <v>30</v>
      </c>
      <c r="I34" s="5">
        <v>0</v>
      </c>
      <c r="J34" s="6"/>
    </row>
    <row r="35" spans="4:10" ht="15" thickBot="1" x14ac:dyDescent="0.4">
      <c r="D35" s="30" t="s">
        <v>31</v>
      </c>
      <c r="E35" s="31"/>
      <c r="F35" s="7">
        <v>1264.08</v>
      </c>
      <c r="G35" s="1"/>
      <c r="H35" s="30" t="s">
        <v>31</v>
      </c>
      <c r="I35" s="31"/>
      <c r="J35" s="7">
        <v>1264.08</v>
      </c>
    </row>
    <row r="36" spans="4:10" ht="33" x14ac:dyDescent="0.25">
      <c r="D36" s="4" t="s">
        <v>32</v>
      </c>
      <c r="E36" s="5">
        <v>0</v>
      </c>
      <c r="F36" s="6"/>
      <c r="G36" s="1"/>
      <c r="H36" s="4" t="s">
        <v>32</v>
      </c>
      <c r="I36" s="5">
        <v>0</v>
      </c>
      <c r="J36" s="6"/>
    </row>
    <row r="37" spans="4:10" x14ac:dyDescent="0.35">
      <c r="D37" s="4" t="s">
        <v>33</v>
      </c>
      <c r="E37" s="5">
        <v>0</v>
      </c>
      <c r="F37" s="6"/>
      <c r="G37" s="1"/>
      <c r="H37" s="4" t="s">
        <v>33</v>
      </c>
      <c r="I37" s="5">
        <v>0</v>
      </c>
      <c r="J37" s="6"/>
    </row>
    <row r="38" spans="4:10" ht="16.5" x14ac:dyDescent="0.25">
      <c r="D38" s="4" t="s">
        <v>34</v>
      </c>
      <c r="E38" s="5">
        <v>0</v>
      </c>
      <c r="F38" s="6"/>
      <c r="G38" s="1"/>
      <c r="H38" s="4" t="s">
        <v>34</v>
      </c>
      <c r="I38" s="5">
        <v>0</v>
      </c>
      <c r="J38" s="6"/>
    </row>
    <row r="39" spans="4:10" ht="16.5" x14ac:dyDescent="0.25">
      <c r="D39" s="40" t="s">
        <v>35</v>
      </c>
      <c r="E39" s="41"/>
      <c r="F39" s="6"/>
      <c r="G39" s="1"/>
      <c r="H39" s="40" t="s">
        <v>35</v>
      </c>
      <c r="I39" s="41"/>
      <c r="J39" s="6"/>
    </row>
    <row r="40" spans="4:10" x14ac:dyDescent="0.35">
      <c r="D40" s="4" t="s">
        <v>12</v>
      </c>
      <c r="E40" s="5">
        <v>0</v>
      </c>
      <c r="F40" s="6"/>
      <c r="G40" s="1"/>
      <c r="H40" s="4" t="s">
        <v>12</v>
      </c>
      <c r="I40" s="5">
        <v>0</v>
      </c>
      <c r="J40" s="6"/>
    </row>
    <row r="41" spans="4:10" ht="16.5" x14ac:dyDescent="0.25">
      <c r="D41" s="4" t="s">
        <v>13</v>
      </c>
      <c r="E41" s="5">
        <v>0</v>
      </c>
      <c r="F41" s="6"/>
      <c r="G41" s="1"/>
      <c r="H41" s="4" t="s">
        <v>13</v>
      </c>
      <c r="I41" s="5">
        <v>0</v>
      </c>
      <c r="J41" s="6"/>
    </row>
    <row r="42" spans="4:10" ht="15" thickBot="1" x14ac:dyDescent="0.4">
      <c r="D42" s="4" t="s">
        <v>36</v>
      </c>
      <c r="E42" s="5">
        <v>1264.08</v>
      </c>
      <c r="F42" s="6"/>
      <c r="G42" s="1"/>
      <c r="H42" s="4" t="s">
        <v>36</v>
      </c>
      <c r="I42" s="5">
        <v>1264.08</v>
      </c>
      <c r="J42" s="6"/>
    </row>
    <row r="43" spans="4:10" ht="17.25" thickBot="1" x14ac:dyDescent="0.3">
      <c r="D43" s="30" t="s">
        <v>37</v>
      </c>
      <c r="E43" s="31"/>
      <c r="F43" s="7">
        <v>0</v>
      </c>
      <c r="G43" s="1"/>
      <c r="H43" s="30" t="s">
        <v>37</v>
      </c>
      <c r="I43" s="31"/>
      <c r="J43" s="7">
        <v>0</v>
      </c>
    </row>
    <row r="44" spans="4:10" ht="16.5" x14ac:dyDescent="0.25">
      <c r="D44" s="4" t="s">
        <v>38</v>
      </c>
      <c r="E44" s="5">
        <v>0</v>
      </c>
      <c r="F44" s="6"/>
      <c r="G44" s="1"/>
      <c r="H44" s="4" t="s">
        <v>38</v>
      </c>
      <c r="I44" s="5">
        <v>0</v>
      </c>
      <c r="J44" s="6"/>
    </row>
    <row r="45" spans="4:10" ht="27" x14ac:dyDescent="0.35">
      <c r="D45" s="4" t="s">
        <v>39</v>
      </c>
      <c r="E45" s="5">
        <v>0</v>
      </c>
      <c r="F45" s="6"/>
      <c r="G45" s="1"/>
      <c r="H45" s="4" t="s">
        <v>39</v>
      </c>
      <c r="I45" s="5">
        <v>0</v>
      </c>
      <c r="J45" s="6"/>
    </row>
    <row r="46" spans="4:10" ht="40.5" x14ac:dyDescent="0.35">
      <c r="D46" s="4" t="s">
        <v>40</v>
      </c>
      <c r="E46" s="5">
        <v>0</v>
      </c>
      <c r="F46" s="6"/>
      <c r="G46" s="1"/>
      <c r="H46" s="4" t="s">
        <v>40</v>
      </c>
      <c r="I46" s="5">
        <v>0</v>
      </c>
      <c r="J46" s="6"/>
    </row>
    <row r="47" spans="4:10" ht="40.5" x14ac:dyDescent="0.35">
      <c r="D47" s="4" t="s">
        <v>41</v>
      </c>
      <c r="E47" s="5">
        <v>0</v>
      </c>
      <c r="F47" s="6"/>
      <c r="G47" s="1"/>
      <c r="H47" s="4" t="s">
        <v>41</v>
      </c>
      <c r="I47" s="5">
        <v>0</v>
      </c>
      <c r="J47" s="6"/>
    </row>
    <row r="48" spans="4:10" ht="27" x14ac:dyDescent="0.35">
      <c r="D48" s="4" t="s">
        <v>42</v>
      </c>
      <c r="E48" s="5">
        <v>0</v>
      </c>
      <c r="F48" s="6"/>
      <c r="G48" s="1"/>
      <c r="H48" s="4" t="s">
        <v>42</v>
      </c>
      <c r="I48" s="5">
        <v>0</v>
      </c>
      <c r="J48" s="6"/>
    </row>
    <row r="49" spans="4:10" ht="17.25" thickBot="1" x14ac:dyDescent="0.3">
      <c r="D49" s="4" t="s">
        <v>43</v>
      </c>
      <c r="E49" s="5">
        <v>0</v>
      </c>
      <c r="F49" s="6"/>
      <c r="G49" s="1"/>
      <c r="H49" s="4" t="s">
        <v>43</v>
      </c>
      <c r="I49" s="5">
        <v>0</v>
      </c>
      <c r="J49" s="6"/>
    </row>
    <row r="50" spans="4:10" ht="17.25" thickBot="1" x14ac:dyDescent="0.3">
      <c r="D50" s="30" t="s">
        <v>44</v>
      </c>
      <c r="E50" s="31"/>
      <c r="F50" s="7">
        <f>SUM(E51:E55)</f>
        <v>1292.6400000000001</v>
      </c>
      <c r="G50" s="1"/>
      <c r="H50" s="30" t="s">
        <v>44</v>
      </c>
      <c r="I50" s="31"/>
      <c r="J50" s="7">
        <f>SUM(I51:I55)</f>
        <v>1292.6400000000001</v>
      </c>
    </row>
    <row r="51" spans="4:10" ht="27" x14ac:dyDescent="0.35">
      <c r="D51" s="4" t="s">
        <v>45</v>
      </c>
      <c r="E51" s="5">
        <v>1238.1600000000001</v>
      </c>
      <c r="F51" s="6"/>
      <c r="G51" s="1"/>
      <c r="H51" s="4" t="s">
        <v>45</v>
      </c>
      <c r="I51" s="5">
        <v>1238.1600000000001</v>
      </c>
      <c r="J51" s="6"/>
    </row>
    <row r="52" spans="4:10" ht="27" x14ac:dyDescent="0.35">
      <c r="D52" s="4" t="s">
        <v>46</v>
      </c>
      <c r="E52" s="5">
        <v>54.48</v>
      </c>
      <c r="F52" s="6"/>
      <c r="G52" s="1"/>
      <c r="H52" s="4" t="s">
        <v>46</v>
      </c>
      <c r="I52" s="5">
        <v>54.48</v>
      </c>
      <c r="J52" s="6"/>
    </row>
    <row r="53" spans="4:10" ht="33" x14ac:dyDescent="0.25">
      <c r="D53" s="4" t="s">
        <v>47</v>
      </c>
      <c r="E53" s="5">
        <v>0</v>
      </c>
      <c r="F53" s="6"/>
      <c r="G53" s="1"/>
      <c r="H53" s="4" t="s">
        <v>47</v>
      </c>
      <c r="I53" s="5">
        <v>0</v>
      </c>
      <c r="J53" s="6"/>
    </row>
    <row r="54" spans="4:10" ht="33" x14ac:dyDescent="0.25">
      <c r="D54" s="4" t="s">
        <v>48</v>
      </c>
      <c r="E54" s="5">
        <v>0</v>
      </c>
      <c r="F54" s="6"/>
      <c r="G54" s="1"/>
      <c r="H54" s="4" t="s">
        <v>48</v>
      </c>
      <c r="I54" s="5">
        <v>0</v>
      </c>
      <c r="J54" s="6"/>
    </row>
    <row r="55" spans="4:10" ht="33.75" thickBot="1" x14ac:dyDescent="0.3">
      <c r="D55" s="4" t="s">
        <v>49</v>
      </c>
      <c r="E55" s="5">
        <v>0</v>
      </c>
      <c r="F55" s="6"/>
      <c r="G55" s="1"/>
      <c r="H55" s="4" t="s">
        <v>49</v>
      </c>
      <c r="I55" s="5">
        <v>0</v>
      </c>
      <c r="J55" s="6"/>
    </row>
    <row r="56" spans="4:10" ht="15" thickBot="1" x14ac:dyDescent="0.4">
      <c r="D56" s="30" t="s">
        <v>50</v>
      </c>
      <c r="E56" s="31"/>
      <c r="F56" s="7">
        <f>SUM(E57:E61)</f>
        <v>663.5</v>
      </c>
      <c r="G56" s="1"/>
      <c r="H56" s="30" t="s">
        <v>50</v>
      </c>
      <c r="I56" s="31"/>
      <c r="J56" s="7">
        <f>SUM(I57:I61)</f>
        <v>663.5</v>
      </c>
    </row>
    <row r="57" spans="4:10" ht="33" x14ac:dyDescent="0.25">
      <c r="D57" s="4" t="s">
        <v>51</v>
      </c>
      <c r="E57" s="5">
        <v>0</v>
      </c>
      <c r="F57" s="6"/>
      <c r="G57" s="1"/>
      <c r="H57" s="4" t="s">
        <v>51</v>
      </c>
      <c r="I57" s="5">
        <v>0</v>
      </c>
      <c r="J57" s="6"/>
    </row>
    <row r="58" spans="4:10" x14ac:dyDescent="0.35">
      <c r="D58" s="4" t="s">
        <v>52</v>
      </c>
      <c r="E58" s="5">
        <v>0</v>
      </c>
      <c r="F58" s="6"/>
      <c r="G58" s="1"/>
      <c r="H58" s="4" t="s">
        <v>52</v>
      </c>
      <c r="I58" s="5">
        <v>0</v>
      </c>
      <c r="J58" s="6"/>
    </row>
    <row r="59" spans="4:10" ht="16.5" x14ac:dyDescent="0.25">
      <c r="D59" s="4" t="s">
        <v>53</v>
      </c>
      <c r="E59" s="5">
        <v>0</v>
      </c>
      <c r="F59" s="6"/>
      <c r="G59" s="1"/>
      <c r="H59" s="4" t="s">
        <v>53</v>
      </c>
      <c r="I59" s="5">
        <v>0</v>
      </c>
      <c r="J59" s="6"/>
    </row>
    <row r="60" spans="4:10" ht="40.5" x14ac:dyDescent="0.35">
      <c r="D60" s="4" t="s">
        <v>54</v>
      </c>
      <c r="E60" s="5">
        <v>60.5</v>
      </c>
      <c r="F60" s="6"/>
      <c r="G60" s="1"/>
      <c r="H60" s="4" t="s">
        <v>54</v>
      </c>
      <c r="I60" s="5">
        <v>60.5</v>
      </c>
      <c r="J60" s="6"/>
    </row>
    <row r="61" spans="4:10" ht="33.75" thickBot="1" x14ac:dyDescent="0.3">
      <c r="D61" s="4" t="s">
        <v>55</v>
      </c>
      <c r="E61" s="5">
        <v>603</v>
      </c>
      <c r="F61" s="6"/>
      <c r="G61" s="1"/>
      <c r="H61" s="4" t="s">
        <v>55</v>
      </c>
      <c r="I61" s="5">
        <v>603</v>
      </c>
      <c r="J61" s="6"/>
    </row>
    <row r="62" spans="4:10" ht="15" thickBot="1" x14ac:dyDescent="0.4">
      <c r="D62" s="36" t="s">
        <v>56</v>
      </c>
      <c r="E62" s="37"/>
      <c r="F62" s="17">
        <f>SUM(F56,F50,F43,F35,F32,F19,F18,F4)</f>
        <v>46288.431461</v>
      </c>
      <c r="G62" s="1"/>
      <c r="H62" s="36" t="s">
        <v>56</v>
      </c>
      <c r="I62" s="37"/>
      <c r="J62" s="17">
        <f>SUM(J56,J50,J43,J35,J32,J19,J18,J4)</f>
        <v>48644.436231</v>
      </c>
    </row>
    <row r="63" spans="4:10" ht="17.25" thickBot="1" x14ac:dyDescent="0.3">
      <c r="D63" s="30" t="s">
        <v>58</v>
      </c>
      <c r="E63" s="31"/>
      <c r="F63" s="11"/>
      <c r="G63" s="1"/>
      <c r="H63" s="30" t="s">
        <v>58</v>
      </c>
      <c r="I63" s="31"/>
      <c r="J63" s="11"/>
    </row>
    <row r="64" spans="4:10" ht="16.5" x14ac:dyDescent="0.25">
      <c r="D64" s="4" t="s">
        <v>59</v>
      </c>
      <c r="E64" s="5">
        <v>0</v>
      </c>
      <c r="F64" s="6"/>
      <c r="G64" s="1"/>
      <c r="H64" s="4" t="s">
        <v>59</v>
      </c>
      <c r="I64" s="5">
        <v>1775.44</v>
      </c>
      <c r="J64" s="6"/>
    </row>
    <row r="65" spans="4:10" ht="27.5" thickBot="1" x14ac:dyDescent="0.4">
      <c r="D65" s="12" t="s">
        <v>60</v>
      </c>
      <c r="E65" s="13">
        <v>207.92</v>
      </c>
      <c r="F65" s="14"/>
      <c r="G65" s="1"/>
      <c r="H65" s="12" t="s">
        <v>60</v>
      </c>
      <c r="I65" s="13">
        <v>207.92</v>
      </c>
      <c r="J65" s="14"/>
    </row>
  </sheetData>
  <mergeCells count="32">
    <mergeCell ref="D4:E4"/>
    <mergeCell ref="H4:I4"/>
    <mergeCell ref="D5:E5"/>
    <mergeCell ref="H5:I5"/>
    <mergeCell ref="D8:E8"/>
    <mergeCell ref="H8:I8"/>
    <mergeCell ref="D15:E15"/>
    <mergeCell ref="H15:I15"/>
    <mergeCell ref="D18:E18"/>
    <mergeCell ref="H18:I18"/>
    <mergeCell ref="D19:E19"/>
    <mergeCell ref="H19:I19"/>
    <mergeCell ref="D20:E20"/>
    <mergeCell ref="H20:I20"/>
    <mergeCell ref="D29:E29"/>
    <mergeCell ref="H29:I29"/>
    <mergeCell ref="D32:E32"/>
    <mergeCell ref="H32:I32"/>
    <mergeCell ref="D35:E35"/>
    <mergeCell ref="H35:I35"/>
    <mergeCell ref="D39:E39"/>
    <mergeCell ref="H39:I39"/>
    <mergeCell ref="D43:E43"/>
    <mergeCell ref="H43:I43"/>
    <mergeCell ref="D63:E63"/>
    <mergeCell ref="H63:I63"/>
    <mergeCell ref="D50:E50"/>
    <mergeCell ref="H50:I50"/>
    <mergeCell ref="D56:E56"/>
    <mergeCell ref="H56:I56"/>
    <mergeCell ref="D62:E62"/>
    <mergeCell ref="H62:I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65"/>
  <sheetViews>
    <sheetView workbookViewId="0">
      <selection activeCell="F78" sqref="F78"/>
    </sheetView>
  </sheetViews>
  <sheetFormatPr defaultRowHeight="14.5" x14ac:dyDescent="0.35"/>
  <cols>
    <col min="4" max="4" width="38.7265625" customWidth="1"/>
    <col min="5" max="5" width="12.1796875" bestFit="1" customWidth="1"/>
    <col min="6" max="6" width="14.7265625" customWidth="1"/>
    <col min="8" max="8" width="38.7265625" customWidth="1"/>
    <col min="9" max="9" width="12.1796875" bestFit="1" customWidth="1"/>
    <col min="10" max="10" width="14.7265625" customWidth="1"/>
  </cols>
  <sheetData>
    <row r="1" spans="4:10" ht="15.75" thickBot="1" x14ac:dyDescent="0.3">
      <c r="G1" s="1"/>
    </row>
    <row r="2" spans="4:10" ht="15.75" thickBot="1" x14ac:dyDescent="0.3">
      <c r="D2" s="22" t="s">
        <v>62</v>
      </c>
      <c r="G2" s="1"/>
      <c r="H2" s="22" t="s">
        <v>63</v>
      </c>
    </row>
    <row r="3" spans="4:10" ht="15.75" thickBot="1" x14ac:dyDescent="0.3">
      <c r="G3" s="1"/>
    </row>
    <row r="4" spans="4:10" ht="15" thickBot="1" x14ac:dyDescent="0.4">
      <c r="D4" s="34" t="s">
        <v>0</v>
      </c>
      <c r="E4" s="35"/>
      <c r="F4" s="2">
        <f>SUM(E6,E9)</f>
        <v>56131.53</v>
      </c>
      <c r="G4" s="1"/>
      <c r="H4" s="34" t="s">
        <v>0</v>
      </c>
      <c r="I4" s="35"/>
      <c r="J4" s="2">
        <f>SUM(I6,I9)</f>
        <v>56131.53</v>
      </c>
    </row>
    <row r="5" spans="4:10" ht="16.5" x14ac:dyDescent="0.25">
      <c r="D5" s="38" t="s">
        <v>1</v>
      </c>
      <c r="E5" s="39"/>
      <c r="F5" s="3">
        <f>E6</f>
        <v>51813.72</v>
      </c>
      <c r="G5" s="1"/>
      <c r="H5" s="38" t="s">
        <v>1</v>
      </c>
      <c r="I5" s="39"/>
      <c r="J5" s="3">
        <f>I6</f>
        <v>51813.72</v>
      </c>
    </row>
    <row r="6" spans="4:10" x14ac:dyDescent="0.35">
      <c r="D6" s="4" t="s">
        <v>2</v>
      </c>
      <c r="E6" s="5">
        <v>51813.72</v>
      </c>
      <c r="F6" s="6"/>
      <c r="G6" s="1"/>
      <c r="H6" s="4" t="s">
        <v>2</v>
      </c>
      <c r="I6" s="5">
        <v>51813.72</v>
      </c>
      <c r="J6" s="6"/>
    </row>
    <row r="7" spans="4:10" x14ac:dyDescent="0.35">
      <c r="D7" s="4" t="s">
        <v>3</v>
      </c>
      <c r="E7" s="5">
        <v>0</v>
      </c>
      <c r="F7" s="6"/>
      <c r="G7" s="1"/>
      <c r="H7" s="4" t="s">
        <v>3</v>
      </c>
      <c r="I7" s="5">
        <v>0</v>
      </c>
      <c r="J7" s="6"/>
    </row>
    <row r="8" spans="4:10" ht="16.5" x14ac:dyDescent="0.25">
      <c r="D8" s="40" t="s">
        <v>4</v>
      </c>
      <c r="E8" s="41"/>
      <c r="F8" s="3">
        <f>SUM(E9:E14)</f>
        <v>4317.8100000000004</v>
      </c>
      <c r="G8" s="1"/>
      <c r="H8" s="40" t="s">
        <v>4</v>
      </c>
      <c r="I8" s="41"/>
      <c r="J8" s="3">
        <f>SUM(I9:I14)</f>
        <v>4317.8100000000004</v>
      </c>
    </row>
    <row r="9" spans="4:10" x14ac:dyDescent="0.35">
      <c r="D9" s="4" t="s">
        <v>5</v>
      </c>
      <c r="E9" s="5">
        <v>4317.8100000000004</v>
      </c>
      <c r="F9" s="6"/>
      <c r="G9" s="1"/>
      <c r="H9" s="4" t="s">
        <v>5</v>
      </c>
      <c r="I9" s="5">
        <v>4317.8100000000004</v>
      </c>
      <c r="J9" s="6"/>
    </row>
    <row r="10" spans="4:10" x14ac:dyDescent="0.35">
      <c r="D10" s="4" t="s">
        <v>6</v>
      </c>
      <c r="E10" s="5">
        <v>0</v>
      </c>
      <c r="F10" s="6"/>
      <c r="G10" s="1"/>
      <c r="H10" s="4" t="s">
        <v>6</v>
      </c>
      <c r="I10" s="5">
        <v>0</v>
      </c>
      <c r="J10" s="6"/>
    </row>
    <row r="11" spans="4:10" x14ac:dyDescent="0.35">
      <c r="D11" s="4" t="s">
        <v>7</v>
      </c>
      <c r="E11" s="5">
        <v>0</v>
      </c>
      <c r="F11" s="6"/>
      <c r="G11" s="1"/>
      <c r="H11" s="4" t="s">
        <v>7</v>
      </c>
      <c r="I11" s="5">
        <v>0</v>
      </c>
      <c r="J11" s="6"/>
    </row>
    <row r="12" spans="4:10" ht="16.5" x14ac:dyDescent="0.25">
      <c r="D12" s="4" t="s">
        <v>8</v>
      </c>
      <c r="E12" s="5">
        <v>0</v>
      </c>
      <c r="F12" s="6"/>
      <c r="G12" s="1"/>
      <c r="H12" s="4" t="s">
        <v>8</v>
      </c>
      <c r="I12" s="5">
        <v>0</v>
      </c>
      <c r="J12" s="6"/>
    </row>
    <row r="13" spans="4:10" ht="16.5" x14ac:dyDescent="0.25">
      <c r="D13" s="4" t="s">
        <v>9</v>
      </c>
      <c r="E13" s="5">
        <v>0</v>
      </c>
      <c r="F13" s="6"/>
      <c r="G13" s="1"/>
      <c r="H13" s="4" t="s">
        <v>9</v>
      </c>
      <c r="I13" s="5">
        <v>0</v>
      </c>
      <c r="J13" s="6"/>
    </row>
    <row r="14" spans="4:10" ht="16.5" x14ac:dyDescent="0.25">
      <c r="D14" s="4" t="s">
        <v>10</v>
      </c>
      <c r="E14" s="5">
        <v>0</v>
      </c>
      <c r="F14" s="6"/>
      <c r="G14" s="1"/>
      <c r="H14" s="4" t="s">
        <v>10</v>
      </c>
      <c r="I14" s="5">
        <v>0</v>
      </c>
      <c r="J14" s="6"/>
    </row>
    <row r="15" spans="4:10" ht="16.5" x14ac:dyDescent="0.25">
      <c r="D15" s="40" t="s">
        <v>11</v>
      </c>
      <c r="E15" s="41"/>
      <c r="F15" s="3">
        <v>0</v>
      </c>
      <c r="G15" s="1"/>
      <c r="H15" s="40" t="s">
        <v>11</v>
      </c>
      <c r="I15" s="41"/>
      <c r="J15" s="3">
        <v>0</v>
      </c>
    </row>
    <row r="16" spans="4:10" x14ac:dyDescent="0.35">
      <c r="D16" s="4" t="s">
        <v>12</v>
      </c>
      <c r="E16" s="5">
        <v>0</v>
      </c>
      <c r="F16" s="6"/>
      <c r="G16" s="1"/>
      <c r="H16" s="4" t="s">
        <v>12</v>
      </c>
      <c r="I16" s="5">
        <v>0</v>
      </c>
      <c r="J16" s="6"/>
    </row>
    <row r="17" spans="4:10" ht="17.25" thickBot="1" x14ac:dyDescent="0.3">
      <c r="D17" s="4" t="s">
        <v>13</v>
      </c>
      <c r="E17" s="5">
        <v>0</v>
      </c>
      <c r="F17" s="6"/>
      <c r="G17" s="1"/>
      <c r="H17" s="4" t="s">
        <v>13</v>
      </c>
      <c r="I17" s="5">
        <v>0</v>
      </c>
      <c r="J17" s="6"/>
    </row>
    <row r="18" spans="4:10" ht="15" thickBot="1" x14ac:dyDescent="0.4">
      <c r="D18" s="30" t="s">
        <v>14</v>
      </c>
      <c r="E18" s="31"/>
      <c r="F18" s="7">
        <v>3972.39</v>
      </c>
      <c r="G18" s="1"/>
      <c r="H18" s="30" t="s">
        <v>14</v>
      </c>
      <c r="I18" s="31"/>
      <c r="J18" s="7">
        <v>3972.39</v>
      </c>
    </row>
    <row r="19" spans="4:10" ht="17.25" thickBot="1" x14ac:dyDescent="0.3">
      <c r="D19" s="30" t="s">
        <v>15</v>
      </c>
      <c r="E19" s="31"/>
      <c r="F19" s="20">
        <f>SUM(E21,E26)</f>
        <v>15241.551966999999</v>
      </c>
      <c r="G19" s="1"/>
      <c r="H19" s="30" t="s">
        <v>15</v>
      </c>
      <c r="I19" s="31"/>
      <c r="J19" s="20">
        <f>SUM(I21,I26)</f>
        <v>18352.147156999999</v>
      </c>
    </row>
    <row r="20" spans="4:10" x14ac:dyDescent="0.35">
      <c r="D20" s="38" t="s">
        <v>16</v>
      </c>
      <c r="E20" s="39"/>
      <c r="F20" s="21">
        <f>F19</f>
        <v>15241.551966999999</v>
      </c>
      <c r="G20" s="1"/>
      <c r="H20" s="38" t="s">
        <v>16</v>
      </c>
      <c r="I20" s="39"/>
      <c r="J20" s="21">
        <f>J19</f>
        <v>18352.147156999999</v>
      </c>
    </row>
    <row r="21" spans="4:10" x14ac:dyDescent="0.35">
      <c r="D21" s="4" t="s">
        <v>17</v>
      </c>
      <c r="E21" s="19">
        <f>SUM(E22:E25)</f>
        <v>17209.681967</v>
      </c>
      <c r="F21" s="6"/>
      <c r="G21" s="1"/>
      <c r="H21" s="4" t="s">
        <v>17</v>
      </c>
      <c r="I21" s="19">
        <f>SUM(I22:I25)</f>
        <v>18500.707157000001</v>
      </c>
      <c r="J21" s="6"/>
    </row>
    <row r="22" spans="4:10" ht="16.5" x14ac:dyDescent="0.25">
      <c r="D22" s="4" t="s">
        <v>61</v>
      </c>
      <c r="E22" s="18">
        <f>F4*30.39%</f>
        <v>17058.371966999999</v>
      </c>
      <c r="F22" s="6"/>
      <c r="G22" s="1"/>
      <c r="H22" s="4" t="s">
        <v>18</v>
      </c>
      <c r="I22" s="18">
        <f>J4*32.69%</f>
        <v>18349.397156999999</v>
      </c>
      <c r="J22" s="6"/>
    </row>
    <row r="23" spans="4:10" ht="27" x14ac:dyDescent="0.35">
      <c r="D23" s="4" t="s">
        <v>19</v>
      </c>
      <c r="E23" s="5">
        <v>0</v>
      </c>
      <c r="F23" s="6"/>
      <c r="G23" s="1"/>
      <c r="H23" s="4" t="s">
        <v>19</v>
      </c>
      <c r="I23" s="5">
        <v>0</v>
      </c>
      <c r="J23" s="6"/>
    </row>
    <row r="24" spans="4:10" x14ac:dyDescent="0.35">
      <c r="D24" s="4" t="s">
        <v>20</v>
      </c>
      <c r="E24" s="5">
        <v>0</v>
      </c>
      <c r="F24" s="6"/>
      <c r="G24" s="1"/>
      <c r="H24" s="4" t="s">
        <v>20</v>
      </c>
      <c r="I24" s="5">
        <v>0</v>
      </c>
      <c r="J24" s="6"/>
    </row>
    <row r="25" spans="4:10" x14ac:dyDescent="0.35">
      <c r="D25" s="4" t="s">
        <v>21</v>
      </c>
      <c r="E25" s="5">
        <v>151.31</v>
      </c>
      <c r="F25" s="6"/>
      <c r="G25" s="1"/>
      <c r="H25" s="4" t="s">
        <v>21</v>
      </c>
      <c r="I25" s="5">
        <v>151.31</v>
      </c>
      <c r="J25" s="6"/>
    </row>
    <row r="26" spans="4:10" x14ac:dyDescent="0.35">
      <c r="D26" s="4" t="s">
        <v>22</v>
      </c>
      <c r="E26" s="8">
        <v>-1968.13</v>
      </c>
      <c r="F26" s="6"/>
      <c r="G26" s="1"/>
      <c r="H26" s="4" t="s">
        <v>22</v>
      </c>
      <c r="I26" s="8">
        <v>-148.56</v>
      </c>
      <c r="J26" s="6"/>
    </row>
    <row r="27" spans="4:10" x14ac:dyDescent="0.35">
      <c r="D27" s="4" t="s">
        <v>23</v>
      </c>
      <c r="E27" s="5">
        <v>-1968.13</v>
      </c>
      <c r="F27" s="6"/>
      <c r="G27" s="1"/>
      <c r="H27" s="4" t="s">
        <v>23</v>
      </c>
      <c r="I27" s="8">
        <v>-148.56</v>
      </c>
      <c r="J27" s="6"/>
    </row>
    <row r="28" spans="4:10" x14ac:dyDescent="0.35">
      <c r="D28" s="4" t="s">
        <v>24</v>
      </c>
      <c r="E28" s="5">
        <v>0</v>
      </c>
      <c r="F28" s="6"/>
      <c r="G28" s="1"/>
      <c r="H28" s="4" t="s">
        <v>24</v>
      </c>
      <c r="I28" s="5">
        <v>0</v>
      </c>
      <c r="J28" s="6"/>
    </row>
    <row r="29" spans="4:10" x14ac:dyDescent="0.35">
      <c r="D29" s="40" t="s">
        <v>25</v>
      </c>
      <c r="E29" s="41"/>
      <c r="F29" s="3">
        <v>0</v>
      </c>
      <c r="G29" s="1"/>
      <c r="H29" s="40" t="s">
        <v>25</v>
      </c>
      <c r="I29" s="41"/>
      <c r="J29" s="3">
        <v>0</v>
      </c>
    </row>
    <row r="30" spans="4:10" x14ac:dyDescent="0.35">
      <c r="D30" s="4" t="s">
        <v>26</v>
      </c>
      <c r="E30" s="5">
        <v>0</v>
      </c>
      <c r="F30" s="6"/>
      <c r="G30" s="1"/>
      <c r="H30" s="4" t="s">
        <v>26</v>
      </c>
      <c r="I30" s="5">
        <v>0</v>
      </c>
      <c r="J30" s="6"/>
    </row>
    <row r="31" spans="4:10" ht="15" thickBot="1" x14ac:dyDescent="0.4">
      <c r="D31" s="4" t="s">
        <v>27</v>
      </c>
      <c r="E31" s="5">
        <v>0</v>
      </c>
      <c r="F31" s="6"/>
      <c r="G31" s="1"/>
      <c r="H31" s="4" t="s">
        <v>27</v>
      </c>
      <c r="I31" s="5">
        <v>0</v>
      </c>
      <c r="J31" s="6"/>
    </row>
    <row r="32" spans="4:10" ht="15" thickBot="1" x14ac:dyDescent="0.4">
      <c r="D32" s="30" t="s">
        <v>28</v>
      </c>
      <c r="E32" s="31"/>
      <c r="F32" s="16">
        <v>-72.12</v>
      </c>
      <c r="G32" s="1"/>
      <c r="H32" s="30" t="s">
        <v>28</v>
      </c>
      <c r="I32" s="31"/>
      <c r="J32" s="16">
        <v>-156.19999999999999</v>
      </c>
    </row>
    <row r="33" spans="4:10" x14ac:dyDescent="0.35">
      <c r="D33" s="4" t="s">
        <v>29</v>
      </c>
      <c r="E33" s="5">
        <v>-72.12</v>
      </c>
      <c r="F33" s="6"/>
      <c r="G33" s="1"/>
      <c r="H33" s="4" t="s">
        <v>29</v>
      </c>
      <c r="I33" s="5">
        <v>-156.19999999999999</v>
      </c>
      <c r="J33" s="6"/>
    </row>
    <row r="34" spans="4:10" ht="15" thickBot="1" x14ac:dyDescent="0.4">
      <c r="D34" s="4" t="s">
        <v>30</v>
      </c>
      <c r="E34" s="5">
        <v>0</v>
      </c>
      <c r="F34" s="6"/>
      <c r="G34" s="1"/>
      <c r="H34" s="4" t="s">
        <v>30</v>
      </c>
      <c r="I34" s="5">
        <v>0</v>
      </c>
      <c r="J34" s="6"/>
    </row>
    <row r="35" spans="4:10" ht="15" thickBot="1" x14ac:dyDescent="0.4">
      <c r="D35" s="30" t="s">
        <v>31</v>
      </c>
      <c r="E35" s="31"/>
      <c r="F35" s="7">
        <v>1580.1</v>
      </c>
      <c r="G35" s="1"/>
      <c r="H35" s="30" t="s">
        <v>31</v>
      </c>
      <c r="I35" s="31"/>
      <c r="J35" s="7">
        <v>1580.1</v>
      </c>
    </row>
    <row r="36" spans="4:10" ht="27" x14ac:dyDescent="0.35">
      <c r="D36" s="4" t="s">
        <v>32</v>
      </c>
      <c r="E36" s="5">
        <v>0</v>
      </c>
      <c r="F36" s="6"/>
      <c r="G36" s="1"/>
      <c r="H36" s="4" t="s">
        <v>32</v>
      </c>
      <c r="I36" s="5">
        <v>0</v>
      </c>
      <c r="J36" s="6"/>
    </row>
    <row r="37" spans="4:10" x14ac:dyDescent="0.35">
      <c r="D37" s="4" t="s">
        <v>33</v>
      </c>
      <c r="E37" s="5">
        <v>0</v>
      </c>
      <c r="F37" s="6"/>
      <c r="G37" s="1"/>
      <c r="H37" s="4" t="s">
        <v>33</v>
      </c>
      <c r="I37" s="5">
        <v>0</v>
      </c>
      <c r="J37" s="6"/>
    </row>
    <row r="38" spans="4:10" x14ac:dyDescent="0.35">
      <c r="D38" s="4" t="s">
        <v>34</v>
      </c>
      <c r="E38" s="5">
        <v>0</v>
      </c>
      <c r="F38" s="6"/>
      <c r="G38" s="1"/>
      <c r="H38" s="4" t="s">
        <v>34</v>
      </c>
      <c r="I38" s="5">
        <v>0</v>
      </c>
      <c r="J38" s="6"/>
    </row>
    <row r="39" spans="4:10" x14ac:dyDescent="0.35">
      <c r="D39" s="40" t="s">
        <v>35</v>
      </c>
      <c r="E39" s="41"/>
      <c r="F39" s="6"/>
      <c r="G39" s="1"/>
      <c r="H39" s="40" t="s">
        <v>35</v>
      </c>
      <c r="I39" s="41"/>
      <c r="J39" s="6"/>
    </row>
    <row r="40" spans="4:10" x14ac:dyDescent="0.35">
      <c r="D40" s="4" t="s">
        <v>12</v>
      </c>
      <c r="E40" s="5">
        <v>0</v>
      </c>
      <c r="F40" s="6"/>
      <c r="G40" s="1"/>
      <c r="H40" s="4" t="s">
        <v>12</v>
      </c>
      <c r="I40" s="5">
        <v>0</v>
      </c>
      <c r="J40" s="6"/>
    </row>
    <row r="41" spans="4:10" x14ac:dyDescent="0.35">
      <c r="D41" s="4" t="s">
        <v>13</v>
      </c>
      <c r="E41" s="5">
        <v>0</v>
      </c>
      <c r="F41" s="6"/>
      <c r="G41" s="1"/>
      <c r="H41" s="4" t="s">
        <v>13</v>
      </c>
      <c r="I41" s="5">
        <v>0</v>
      </c>
      <c r="J41" s="6"/>
    </row>
    <row r="42" spans="4:10" ht="15" thickBot="1" x14ac:dyDescent="0.4">
      <c r="D42" s="4" t="s">
        <v>36</v>
      </c>
      <c r="E42" s="5">
        <v>1580.1</v>
      </c>
      <c r="F42" s="6"/>
      <c r="G42" s="1"/>
      <c r="H42" s="4" t="s">
        <v>36</v>
      </c>
      <c r="I42" s="5">
        <v>1580.1</v>
      </c>
      <c r="J42" s="6"/>
    </row>
    <row r="43" spans="4:10" ht="15" thickBot="1" x14ac:dyDescent="0.4">
      <c r="D43" s="30" t="s">
        <v>37</v>
      </c>
      <c r="E43" s="31"/>
      <c r="F43" s="7">
        <v>0</v>
      </c>
      <c r="G43" s="1"/>
      <c r="H43" s="30" t="s">
        <v>37</v>
      </c>
      <c r="I43" s="31"/>
      <c r="J43" s="7">
        <v>0</v>
      </c>
    </row>
    <row r="44" spans="4:10" x14ac:dyDescent="0.35">
      <c r="D44" s="4" t="s">
        <v>38</v>
      </c>
      <c r="E44" s="5">
        <v>0</v>
      </c>
      <c r="F44" s="6"/>
      <c r="G44" s="1"/>
      <c r="H44" s="4" t="s">
        <v>38</v>
      </c>
      <c r="I44" s="5">
        <v>0</v>
      </c>
      <c r="J44" s="6"/>
    </row>
    <row r="45" spans="4:10" ht="27" x14ac:dyDescent="0.35">
      <c r="D45" s="4" t="s">
        <v>39</v>
      </c>
      <c r="E45" s="5">
        <v>0</v>
      </c>
      <c r="F45" s="6"/>
      <c r="G45" s="1"/>
      <c r="H45" s="4" t="s">
        <v>39</v>
      </c>
      <c r="I45" s="5">
        <v>0</v>
      </c>
      <c r="J45" s="6"/>
    </row>
    <row r="46" spans="4:10" ht="40.5" x14ac:dyDescent="0.35">
      <c r="D46" s="4" t="s">
        <v>40</v>
      </c>
      <c r="E46" s="5">
        <v>0</v>
      </c>
      <c r="F46" s="6"/>
      <c r="G46" s="1"/>
      <c r="H46" s="4" t="s">
        <v>40</v>
      </c>
      <c r="I46" s="5">
        <v>0</v>
      </c>
      <c r="J46" s="6"/>
    </row>
    <row r="47" spans="4:10" ht="40.5" x14ac:dyDescent="0.35">
      <c r="D47" s="4" t="s">
        <v>41</v>
      </c>
      <c r="E47" s="5">
        <v>0</v>
      </c>
      <c r="F47" s="6"/>
      <c r="G47" s="1"/>
      <c r="H47" s="4" t="s">
        <v>41</v>
      </c>
      <c r="I47" s="5">
        <v>0</v>
      </c>
      <c r="J47" s="6"/>
    </row>
    <row r="48" spans="4:10" ht="27" x14ac:dyDescent="0.35">
      <c r="D48" s="4" t="s">
        <v>42</v>
      </c>
      <c r="E48" s="5">
        <v>0</v>
      </c>
      <c r="F48" s="6"/>
      <c r="G48" s="1"/>
      <c r="H48" s="4" t="s">
        <v>42</v>
      </c>
      <c r="I48" s="5">
        <v>0</v>
      </c>
      <c r="J48" s="6"/>
    </row>
    <row r="49" spans="4:10" ht="15" thickBot="1" x14ac:dyDescent="0.4">
      <c r="D49" s="4" t="s">
        <v>43</v>
      </c>
      <c r="E49" s="5">
        <v>0</v>
      </c>
      <c r="F49" s="6"/>
      <c r="G49" s="1"/>
      <c r="H49" s="4" t="s">
        <v>43</v>
      </c>
      <c r="I49" s="5">
        <v>0</v>
      </c>
      <c r="J49" s="6"/>
    </row>
    <row r="50" spans="4:10" ht="15" thickBot="1" x14ac:dyDescent="0.4">
      <c r="D50" s="30" t="s">
        <v>44</v>
      </c>
      <c r="E50" s="31"/>
      <c r="F50" s="7">
        <f>SUM(E51:E55)</f>
        <v>1782.98</v>
      </c>
      <c r="G50" s="1"/>
      <c r="H50" s="30" t="s">
        <v>44</v>
      </c>
      <c r="I50" s="31"/>
      <c r="J50" s="7">
        <f>SUM(I51:I55)</f>
        <v>1782.98</v>
      </c>
    </row>
    <row r="51" spans="4:10" ht="27" x14ac:dyDescent="0.35">
      <c r="D51" s="4" t="s">
        <v>45</v>
      </c>
      <c r="E51" s="5">
        <v>1707.84</v>
      </c>
      <c r="F51" s="6"/>
      <c r="G51" s="1"/>
      <c r="H51" s="4" t="s">
        <v>45</v>
      </c>
      <c r="I51" s="5">
        <v>1707.84</v>
      </c>
      <c r="J51" s="6"/>
    </row>
    <row r="52" spans="4:10" ht="27" x14ac:dyDescent="0.35">
      <c r="D52" s="4" t="s">
        <v>46</v>
      </c>
      <c r="E52" s="5">
        <v>75.14</v>
      </c>
      <c r="F52" s="6"/>
      <c r="G52" s="1"/>
      <c r="H52" s="4" t="s">
        <v>46</v>
      </c>
      <c r="I52" s="5">
        <v>75.14</v>
      </c>
      <c r="J52" s="6"/>
    </row>
    <row r="53" spans="4:10" ht="27" x14ac:dyDescent="0.35">
      <c r="D53" s="4" t="s">
        <v>47</v>
      </c>
      <c r="E53" s="5">
        <v>0</v>
      </c>
      <c r="F53" s="6"/>
      <c r="G53" s="1"/>
      <c r="H53" s="4" t="s">
        <v>47</v>
      </c>
      <c r="I53" s="5">
        <v>0</v>
      </c>
      <c r="J53" s="6"/>
    </row>
    <row r="54" spans="4:10" ht="27" x14ac:dyDescent="0.35">
      <c r="D54" s="4" t="s">
        <v>48</v>
      </c>
      <c r="E54" s="5">
        <v>0</v>
      </c>
      <c r="F54" s="6"/>
      <c r="G54" s="1"/>
      <c r="H54" s="4" t="s">
        <v>48</v>
      </c>
      <c r="I54" s="5">
        <v>0</v>
      </c>
      <c r="J54" s="6"/>
    </row>
    <row r="55" spans="4:10" ht="27.5" thickBot="1" x14ac:dyDescent="0.4">
      <c r="D55" s="4" t="s">
        <v>49</v>
      </c>
      <c r="E55" s="5">
        <v>0</v>
      </c>
      <c r="F55" s="6"/>
      <c r="G55" s="1"/>
      <c r="H55" s="4" t="s">
        <v>49</v>
      </c>
      <c r="I55" s="5">
        <v>0</v>
      </c>
      <c r="J55" s="6"/>
    </row>
    <row r="56" spans="4:10" ht="15" thickBot="1" x14ac:dyDescent="0.4">
      <c r="D56" s="30" t="s">
        <v>50</v>
      </c>
      <c r="E56" s="31"/>
      <c r="F56" s="7">
        <f>SUM(E57:E61)</f>
        <v>663.5</v>
      </c>
      <c r="G56" s="1"/>
      <c r="H56" s="30" t="s">
        <v>50</v>
      </c>
      <c r="I56" s="31"/>
      <c r="J56" s="7">
        <f>SUM(I57:I61)</f>
        <v>663.5</v>
      </c>
    </row>
    <row r="57" spans="4:10" ht="27" x14ac:dyDescent="0.35">
      <c r="D57" s="4" t="s">
        <v>51</v>
      </c>
      <c r="E57" s="5">
        <v>0</v>
      </c>
      <c r="F57" s="6"/>
      <c r="G57" s="1"/>
      <c r="H57" s="4" t="s">
        <v>51</v>
      </c>
      <c r="I57" s="5">
        <v>0</v>
      </c>
      <c r="J57" s="6"/>
    </row>
    <row r="58" spans="4:10" x14ac:dyDescent="0.35">
      <c r="D58" s="4" t="s">
        <v>52</v>
      </c>
      <c r="E58" s="5">
        <v>0</v>
      </c>
      <c r="F58" s="6"/>
      <c r="G58" s="1"/>
      <c r="H58" s="4" t="s">
        <v>52</v>
      </c>
      <c r="I58" s="5">
        <v>0</v>
      </c>
      <c r="J58" s="6"/>
    </row>
    <row r="59" spans="4:10" x14ac:dyDescent="0.35">
      <c r="D59" s="4" t="s">
        <v>53</v>
      </c>
      <c r="E59" s="5">
        <v>0</v>
      </c>
      <c r="F59" s="6"/>
      <c r="G59" s="1"/>
      <c r="H59" s="4" t="s">
        <v>53</v>
      </c>
      <c r="I59" s="5">
        <v>0</v>
      </c>
      <c r="J59" s="6"/>
    </row>
    <row r="60" spans="4:10" ht="40.5" x14ac:dyDescent="0.35">
      <c r="D60" s="4" t="s">
        <v>54</v>
      </c>
      <c r="E60" s="5">
        <v>60.5</v>
      </c>
      <c r="F60" s="6"/>
      <c r="G60" s="1"/>
      <c r="H60" s="4" t="s">
        <v>54</v>
      </c>
      <c r="I60" s="5">
        <v>60.5</v>
      </c>
      <c r="J60" s="6"/>
    </row>
    <row r="61" spans="4:10" ht="27.5" thickBot="1" x14ac:dyDescent="0.4">
      <c r="D61" s="4" t="s">
        <v>55</v>
      </c>
      <c r="E61" s="5">
        <v>603</v>
      </c>
      <c r="F61" s="6"/>
      <c r="G61" s="1"/>
      <c r="H61" s="4" t="s">
        <v>55</v>
      </c>
      <c r="I61" s="5">
        <v>603</v>
      </c>
      <c r="J61" s="6"/>
    </row>
    <row r="62" spans="4:10" ht="15" thickBot="1" x14ac:dyDescent="0.4">
      <c r="D62" s="36" t="s">
        <v>56</v>
      </c>
      <c r="E62" s="37"/>
      <c r="F62" s="17">
        <f>SUM(F56,F50,F43,F35,F32,F19,F18,F4)</f>
        <v>79299.931966999997</v>
      </c>
      <c r="G62" s="1"/>
      <c r="H62" s="36" t="s">
        <v>56</v>
      </c>
      <c r="I62" s="37"/>
      <c r="J62" s="17">
        <f>SUM(J56,J50,J43,J35,J32,J19,J18,J4)</f>
        <v>82326.447157000002</v>
      </c>
    </row>
    <row r="63" spans="4:10" ht="15" thickBot="1" x14ac:dyDescent="0.4">
      <c r="D63" s="30" t="s">
        <v>58</v>
      </c>
      <c r="E63" s="31"/>
      <c r="F63" s="11"/>
      <c r="G63" s="1"/>
      <c r="H63" s="30" t="s">
        <v>58</v>
      </c>
      <c r="I63" s="31"/>
      <c r="J63" s="11"/>
    </row>
    <row r="64" spans="4:10" x14ac:dyDescent="0.35">
      <c r="D64" s="4" t="s">
        <v>59</v>
      </c>
      <c r="E64" s="5">
        <v>0</v>
      </c>
      <c r="F64" s="6"/>
      <c r="G64" s="1"/>
      <c r="H64" s="4" t="s">
        <v>59</v>
      </c>
      <c r="I64" s="5">
        <v>1775.44</v>
      </c>
      <c r="J64" s="6"/>
    </row>
    <row r="65" spans="4:10" ht="27.5" thickBot="1" x14ac:dyDescent="0.4">
      <c r="D65" s="12" t="s">
        <v>60</v>
      </c>
      <c r="E65" s="13">
        <v>259.89999999999998</v>
      </c>
      <c r="F65" s="14"/>
      <c r="G65" s="1"/>
      <c r="H65" s="12" t="s">
        <v>60</v>
      </c>
      <c r="I65" s="13">
        <v>259.89999999999998</v>
      </c>
      <c r="J65" s="14"/>
    </row>
  </sheetData>
  <mergeCells count="32">
    <mergeCell ref="D4:E4"/>
    <mergeCell ref="H4:I4"/>
    <mergeCell ref="D5:E5"/>
    <mergeCell ref="H5:I5"/>
    <mergeCell ref="D8:E8"/>
    <mergeCell ref="H8:I8"/>
    <mergeCell ref="D15:E15"/>
    <mergeCell ref="H15:I15"/>
    <mergeCell ref="D18:E18"/>
    <mergeCell ref="H18:I18"/>
    <mergeCell ref="D19:E19"/>
    <mergeCell ref="H19:I19"/>
    <mergeCell ref="D20:E20"/>
    <mergeCell ref="H20:I20"/>
    <mergeCell ref="D29:E29"/>
    <mergeCell ref="H29:I29"/>
    <mergeCell ref="D32:E32"/>
    <mergeCell ref="H32:I32"/>
    <mergeCell ref="D35:E35"/>
    <mergeCell ref="H35:I35"/>
    <mergeCell ref="D39:E39"/>
    <mergeCell ref="H39:I39"/>
    <mergeCell ref="D43:E43"/>
    <mergeCell ref="H43:I43"/>
    <mergeCell ref="D63:E63"/>
    <mergeCell ref="H63:I63"/>
    <mergeCell ref="D50:E50"/>
    <mergeCell ref="H50:I50"/>
    <mergeCell ref="D56:E56"/>
    <mergeCell ref="H56:I56"/>
    <mergeCell ref="D62:E62"/>
    <mergeCell ref="H62:I6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65"/>
  <sheetViews>
    <sheetView topLeftCell="A16" workbookViewId="0">
      <selection activeCell="H41" sqref="H41"/>
    </sheetView>
  </sheetViews>
  <sheetFormatPr defaultRowHeight="14.5" x14ac:dyDescent="0.35"/>
  <cols>
    <col min="4" max="4" width="38.7265625" customWidth="1"/>
    <col min="5" max="5" width="12.1796875" bestFit="1" customWidth="1"/>
    <col min="6" max="6" width="15.7265625" customWidth="1"/>
    <col min="8" max="8" width="38.7265625" customWidth="1"/>
    <col min="9" max="9" width="12.1796875" bestFit="1" customWidth="1"/>
    <col min="10" max="10" width="15.7265625" customWidth="1"/>
  </cols>
  <sheetData>
    <row r="1" spans="4:10" ht="15.75" thickBot="1" x14ac:dyDescent="0.3">
      <c r="G1" s="1"/>
    </row>
    <row r="2" spans="4:10" ht="15.75" thickBot="1" x14ac:dyDescent="0.3">
      <c r="D2" s="22" t="s">
        <v>62</v>
      </c>
      <c r="G2" s="1"/>
      <c r="H2" s="22" t="s">
        <v>63</v>
      </c>
    </row>
    <row r="3" spans="4:10" ht="15.75" thickBot="1" x14ac:dyDescent="0.3">
      <c r="G3" s="1"/>
    </row>
    <row r="4" spans="4:10" ht="15" thickBot="1" x14ac:dyDescent="0.4">
      <c r="D4" s="34" t="s">
        <v>0</v>
      </c>
      <c r="E4" s="35"/>
      <c r="F4" s="2">
        <f>SUM(E6,E9)</f>
        <v>29186.04</v>
      </c>
      <c r="G4" s="1"/>
      <c r="H4" s="34" t="s">
        <v>0</v>
      </c>
      <c r="I4" s="35"/>
      <c r="J4" s="2">
        <f>SUM(I6,I9)</f>
        <v>29186.04</v>
      </c>
    </row>
    <row r="5" spans="4:10" ht="16.5" x14ac:dyDescent="0.25">
      <c r="D5" s="38" t="s">
        <v>1</v>
      </c>
      <c r="E5" s="39"/>
      <c r="F5" s="3">
        <f>E6</f>
        <v>26940.959999999999</v>
      </c>
      <c r="G5" s="1"/>
      <c r="H5" s="38" t="s">
        <v>1</v>
      </c>
      <c r="I5" s="39"/>
      <c r="J5" s="3">
        <f>I6</f>
        <v>26940.959999999999</v>
      </c>
    </row>
    <row r="6" spans="4:10" x14ac:dyDescent="0.35">
      <c r="D6" s="4" t="s">
        <v>2</v>
      </c>
      <c r="E6" s="5">
        <v>26940.959999999999</v>
      </c>
      <c r="F6" s="6"/>
      <c r="G6" s="1"/>
      <c r="H6" s="4" t="s">
        <v>2</v>
      </c>
      <c r="I6" s="5">
        <v>26940.959999999999</v>
      </c>
      <c r="J6" s="6"/>
    </row>
    <row r="7" spans="4:10" x14ac:dyDescent="0.35">
      <c r="D7" s="4" t="s">
        <v>3</v>
      </c>
      <c r="E7" s="5">
        <v>0</v>
      </c>
      <c r="F7" s="6"/>
      <c r="G7" s="1"/>
      <c r="H7" s="4" t="s">
        <v>3</v>
      </c>
      <c r="I7" s="5">
        <v>0</v>
      </c>
      <c r="J7" s="6"/>
    </row>
    <row r="8" spans="4:10" ht="16.5" x14ac:dyDescent="0.25">
      <c r="D8" s="40" t="s">
        <v>4</v>
      </c>
      <c r="E8" s="41"/>
      <c r="F8" s="3">
        <f>SUM(E9:E14)</f>
        <v>2245.08</v>
      </c>
      <c r="G8" s="1"/>
      <c r="H8" s="40" t="s">
        <v>4</v>
      </c>
      <c r="I8" s="41"/>
      <c r="J8" s="3">
        <f>SUM(I9:I14)</f>
        <v>2245.08</v>
      </c>
    </row>
    <row r="9" spans="4:10" x14ac:dyDescent="0.35">
      <c r="D9" s="4" t="s">
        <v>5</v>
      </c>
      <c r="E9" s="5">
        <v>2245.08</v>
      </c>
      <c r="F9" s="6"/>
      <c r="G9" s="1"/>
      <c r="H9" s="4" t="s">
        <v>5</v>
      </c>
      <c r="I9" s="5">
        <v>2245.08</v>
      </c>
      <c r="J9" s="6"/>
    </row>
    <row r="10" spans="4:10" x14ac:dyDescent="0.35">
      <c r="D10" s="4" t="s">
        <v>6</v>
      </c>
      <c r="E10" s="5">
        <v>0</v>
      </c>
      <c r="F10" s="6"/>
      <c r="G10" s="1"/>
      <c r="H10" s="4" t="s">
        <v>6</v>
      </c>
      <c r="I10" s="5">
        <v>0</v>
      </c>
      <c r="J10" s="6"/>
    </row>
    <row r="11" spans="4:10" x14ac:dyDescent="0.35">
      <c r="D11" s="4" t="s">
        <v>7</v>
      </c>
      <c r="E11" s="5">
        <v>0</v>
      </c>
      <c r="F11" s="6"/>
      <c r="G11" s="1"/>
      <c r="H11" s="4" t="s">
        <v>7</v>
      </c>
      <c r="I11" s="5">
        <v>0</v>
      </c>
      <c r="J11" s="6"/>
    </row>
    <row r="12" spans="4:10" ht="16.5" x14ac:dyDescent="0.25">
      <c r="D12" s="4" t="s">
        <v>8</v>
      </c>
      <c r="E12" s="5">
        <v>0</v>
      </c>
      <c r="F12" s="6"/>
      <c r="G12" s="1"/>
      <c r="H12" s="4" t="s">
        <v>8</v>
      </c>
      <c r="I12" s="5">
        <v>0</v>
      </c>
      <c r="J12" s="6"/>
    </row>
    <row r="13" spans="4:10" ht="16.5" x14ac:dyDescent="0.25">
      <c r="D13" s="4" t="s">
        <v>9</v>
      </c>
      <c r="E13" s="5">
        <v>0</v>
      </c>
      <c r="F13" s="6"/>
      <c r="G13" s="1"/>
      <c r="H13" s="4" t="s">
        <v>9</v>
      </c>
      <c r="I13" s="5">
        <v>0</v>
      </c>
      <c r="J13" s="6"/>
    </row>
    <row r="14" spans="4:10" ht="16.5" x14ac:dyDescent="0.25">
      <c r="D14" s="4" t="s">
        <v>10</v>
      </c>
      <c r="E14" s="5">
        <v>0</v>
      </c>
      <c r="F14" s="6"/>
      <c r="G14" s="1"/>
      <c r="H14" s="4" t="s">
        <v>10</v>
      </c>
      <c r="I14" s="5">
        <v>0</v>
      </c>
      <c r="J14" s="6"/>
    </row>
    <row r="15" spans="4:10" ht="16.5" x14ac:dyDescent="0.25">
      <c r="D15" s="40" t="s">
        <v>11</v>
      </c>
      <c r="E15" s="41"/>
      <c r="F15" s="3">
        <v>0</v>
      </c>
      <c r="G15" s="1"/>
      <c r="H15" s="40" t="s">
        <v>11</v>
      </c>
      <c r="I15" s="41"/>
      <c r="J15" s="3">
        <v>0</v>
      </c>
    </row>
    <row r="16" spans="4:10" x14ac:dyDescent="0.35">
      <c r="D16" s="4" t="s">
        <v>12</v>
      </c>
      <c r="E16" s="5">
        <v>0</v>
      </c>
      <c r="F16" s="6"/>
      <c r="G16" s="1"/>
      <c r="H16" s="4" t="s">
        <v>12</v>
      </c>
      <c r="I16" s="5">
        <v>0</v>
      </c>
      <c r="J16" s="6"/>
    </row>
    <row r="17" spans="4:10" ht="17.25" thickBot="1" x14ac:dyDescent="0.3">
      <c r="D17" s="4" t="s">
        <v>13</v>
      </c>
      <c r="E17" s="5">
        <v>0</v>
      </c>
      <c r="F17" s="6"/>
      <c r="G17" s="1"/>
      <c r="H17" s="4" t="s">
        <v>13</v>
      </c>
      <c r="I17" s="5">
        <v>0</v>
      </c>
      <c r="J17" s="6"/>
    </row>
    <row r="18" spans="4:10" ht="15" thickBot="1" x14ac:dyDescent="0.4">
      <c r="D18" s="30" t="s">
        <v>14</v>
      </c>
      <c r="E18" s="31"/>
      <c r="F18" s="7">
        <v>2065.4699999999998</v>
      </c>
      <c r="G18" s="1"/>
      <c r="H18" s="30" t="s">
        <v>14</v>
      </c>
      <c r="I18" s="31"/>
      <c r="J18" s="7">
        <v>2065.4699999999998</v>
      </c>
    </row>
    <row r="19" spans="4:10" ht="17.25" thickBot="1" x14ac:dyDescent="0.3">
      <c r="D19" s="30" t="s">
        <v>15</v>
      </c>
      <c r="E19" s="31"/>
      <c r="F19" s="20">
        <f>SUM(E21,E26)</f>
        <v>7071.9675559999996</v>
      </c>
      <c r="G19" s="1"/>
      <c r="H19" s="30" t="s">
        <v>15</v>
      </c>
      <c r="I19" s="31"/>
      <c r="J19" s="20">
        <f>SUM(I21,I26)</f>
        <v>8994.8364759999986</v>
      </c>
    </row>
    <row r="20" spans="4:10" x14ac:dyDescent="0.35">
      <c r="D20" s="38" t="s">
        <v>16</v>
      </c>
      <c r="E20" s="39"/>
      <c r="F20" s="21">
        <f>F19</f>
        <v>7071.9675559999996</v>
      </c>
      <c r="G20" s="1"/>
      <c r="H20" s="38" t="s">
        <v>16</v>
      </c>
      <c r="I20" s="39"/>
      <c r="J20" s="21">
        <f>J19</f>
        <v>8994.8364759999986</v>
      </c>
    </row>
    <row r="21" spans="4:10" x14ac:dyDescent="0.35">
      <c r="D21" s="4" t="s">
        <v>17</v>
      </c>
      <c r="E21" s="19">
        <f>SUM(E22:E25)</f>
        <v>8948.317556</v>
      </c>
      <c r="F21" s="6"/>
      <c r="G21" s="1"/>
      <c r="H21" s="4" t="s">
        <v>17</v>
      </c>
      <c r="I21" s="19">
        <f>SUM(I22:I25)</f>
        <v>9619.5964759999988</v>
      </c>
      <c r="J21" s="6"/>
    </row>
    <row r="22" spans="4:10" ht="16.5" x14ac:dyDescent="0.25">
      <c r="D22" s="4" t="s">
        <v>61</v>
      </c>
      <c r="E22" s="18">
        <f>F4*30.39%</f>
        <v>8869.6375559999997</v>
      </c>
      <c r="F22" s="6"/>
      <c r="G22" s="1"/>
      <c r="H22" s="4" t="s">
        <v>18</v>
      </c>
      <c r="I22" s="18">
        <f>J4*32.69%</f>
        <v>9540.9164759999985</v>
      </c>
      <c r="J22" s="6"/>
    </row>
    <row r="23" spans="4:10" ht="27" x14ac:dyDescent="0.35">
      <c r="D23" s="4" t="s">
        <v>19</v>
      </c>
      <c r="E23" s="5">
        <v>0</v>
      </c>
      <c r="F23" s="6"/>
      <c r="G23" s="1"/>
      <c r="H23" s="4" t="s">
        <v>19</v>
      </c>
      <c r="I23" s="5">
        <v>0</v>
      </c>
      <c r="J23" s="6"/>
    </row>
    <row r="24" spans="4:10" ht="16.5" x14ac:dyDescent="0.25">
      <c r="D24" s="4" t="s">
        <v>20</v>
      </c>
      <c r="E24" s="5">
        <v>0</v>
      </c>
      <c r="F24" s="6"/>
      <c r="G24" s="1"/>
      <c r="H24" s="4" t="s">
        <v>20</v>
      </c>
      <c r="I24" s="5">
        <v>0</v>
      </c>
      <c r="J24" s="6"/>
    </row>
    <row r="25" spans="4:10" x14ac:dyDescent="0.35">
      <c r="D25" s="4" t="s">
        <v>21</v>
      </c>
      <c r="E25" s="5">
        <v>78.680000000000007</v>
      </c>
      <c r="F25" s="6"/>
      <c r="G25" s="1"/>
      <c r="H25" s="4" t="s">
        <v>21</v>
      </c>
      <c r="I25" s="5">
        <v>78.680000000000007</v>
      </c>
      <c r="J25" s="6"/>
    </row>
    <row r="26" spans="4:10" x14ac:dyDescent="0.35">
      <c r="D26" s="4" t="s">
        <v>22</v>
      </c>
      <c r="E26" s="8">
        <v>-1876.35</v>
      </c>
      <c r="F26" s="6"/>
      <c r="G26" s="1"/>
      <c r="H26" s="4" t="s">
        <v>22</v>
      </c>
      <c r="I26" s="8">
        <v>-624.76</v>
      </c>
      <c r="J26" s="6"/>
    </row>
    <row r="27" spans="4:10" x14ac:dyDescent="0.35">
      <c r="D27" s="4" t="s">
        <v>23</v>
      </c>
      <c r="E27" s="5">
        <v>-1876.35</v>
      </c>
      <c r="F27" s="6"/>
      <c r="G27" s="1"/>
      <c r="H27" s="4" t="s">
        <v>23</v>
      </c>
      <c r="I27" s="8">
        <v>-624.76</v>
      </c>
      <c r="J27" s="6"/>
    </row>
    <row r="28" spans="4:10" x14ac:dyDescent="0.35">
      <c r="D28" s="4" t="s">
        <v>24</v>
      </c>
      <c r="E28" s="5">
        <v>0</v>
      </c>
      <c r="F28" s="6"/>
      <c r="G28" s="1"/>
      <c r="H28" s="4" t="s">
        <v>24</v>
      </c>
      <c r="I28" s="5">
        <v>0</v>
      </c>
      <c r="J28" s="6"/>
    </row>
    <row r="29" spans="4:10" x14ac:dyDescent="0.35">
      <c r="D29" s="40" t="s">
        <v>25</v>
      </c>
      <c r="E29" s="41"/>
      <c r="F29" s="3">
        <v>0</v>
      </c>
      <c r="G29" s="1"/>
      <c r="H29" s="40" t="s">
        <v>25</v>
      </c>
      <c r="I29" s="41"/>
      <c r="J29" s="3">
        <v>0</v>
      </c>
    </row>
    <row r="30" spans="4:10" ht="33" x14ac:dyDescent="0.25">
      <c r="D30" s="4" t="s">
        <v>26</v>
      </c>
      <c r="E30" s="5">
        <v>0</v>
      </c>
      <c r="F30" s="6"/>
      <c r="G30" s="1"/>
      <c r="H30" s="4" t="s">
        <v>26</v>
      </c>
      <c r="I30" s="5">
        <v>0</v>
      </c>
      <c r="J30" s="6"/>
    </row>
    <row r="31" spans="4:10" ht="17.25" thickBot="1" x14ac:dyDescent="0.3">
      <c r="D31" s="4" t="s">
        <v>27</v>
      </c>
      <c r="E31" s="5">
        <v>0</v>
      </c>
      <c r="F31" s="6"/>
      <c r="G31" s="1"/>
      <c r="H31" s="4" t="s">
        <v>27</v>
      </c>
      <c r="I31" s="5">
        <v>0</v>
      </c>
      <c r="J31" s="6"/>
    </row>
    <row r="32" spans="4:10" ht="15" thickBot="1" x14ac:dyDescent="0.4">
      <c r="D32" s="30" t="s">
        <v>28</v>
      </c>
      <c r="E32" s="31"/>
      <c r="F32" s="16">
        <v>-37.5</v>
      </c>
      <c r="G32" s="1"/>
      <c r="H32" s="30" t="s">
        <v>28</v>
      </c>
      <c r="I32" s="31"/>
      <c r="J32" s="16">
        <v>-81.22</v>
      </c>
    </row>
    <row r="33" spans="4:10" ht="33" x14ac:dyDescent="0.25">
      <c r="D33" s="4" t="s">
        <v>29</v>
      </c>
      <c r="E33" s="5">
        <v>-37.5</v>
      </c>
      <c r="F33" s="6"/>
      <c r="G33" s="1"/>
      <c r="H33" s="4" t="s">
        <v>29</v>
      </c>
      <c r="I33" s="5">
        <v>-81.22</v>
      </c>
      <c r="J33" s="6"/>
    </row>
    <row r="34" spans="4:10" ht="15" thickBot="1" x14ac:dyDescent="0.4">
      <c r="D34" s="4" t="s">
        <v>30</v>
      </c>
      <c r="E34" s="5">
        <v>0</v>
      </c>
      <c r="F34" s="6"/>
      <c r="G34" s="1"/>
      <c r="H34" s="4" t="s">
        <v>30</v>
      </c>
      <c r="I34" s="5">
        <v>0</v>
      </c>
      <c r="J34" s="6"/>
    </row>
    <row r="35" spans="4:10" ht="15" thickBot="1" x14ac:dyDescent="0.4">
      <c r="D35" s="30" t="s">
        <v>31</v>
      </c>
      <c r="E35" s="31"/>
      <c r="F35" s="16">
        <f>SUM(E36:E38,E40:E42)</f>
        <v>1940.1</v>
      </c>
      <c r="G35" s="1"/>
      <c r="H35" s="30" t="s">
        <v>31</v>
      </c>
      <c r="I35" s="31"/>
      <c r="J35" s="16">
        <v>1835.46</v>
      </c>
    </row>
    <row r="36" spans="4:10" ht="27" x14ac:dyDescent="0.35">
      <c r="D36" s="4" t="s">
        <v>32</v>
      </c>
      <c r="E36" s="23">
        <v>360</v>
      </c>
      <c r="F36" s="6"/>
      <c r="G36" s="1"/>
      <c r="H36" s="4" t="s">
        <v>32</v>
      </c>
      <c r="I36" s="23">
        <v>255.36</v>
      </c>
      <c r="J36" s="6"/>
    </row>
    <row r="37" spans="4:10" x14ac:dyDescent="0.35">
      <c r="D37" s="4" t="s">
        <v>33</v>
      </c>
      <c r="E37" s="5">
        <v>0</v>
      </c>
      <c r="F37" s="6"/>
      <c r="G37" s="1"/>
      <c r="H37" s="4" t="s">
        <v>33</v>
      </c>
      <c r="I37" s="5">
        <v>0</v>
      </c>
      <c r="J37" s="6"/>
    </row>
    <row r="38" spans="4:10" x14ac:dyDescent="0.35">
      <c r="D38" s="4" t="s">
        <v>34</v>
      </c>
      <c r="E38" s="5">
        <v>0</v>
      </c>
      <c r="F38" s="6"/>
      <c r="G38" s="1"/>
      <c r="H38" s="4" t="s">
        <v>34</v>
      </c>
      <c r="I38" s="5">
        <v>0</v>
      </c>
      <c r="J38" s="6"/>
    </row>
    <row r="39" spans="4:10" x14ac:dyDescent="0.35">
      <c r="D39" s="40" t="s">
        <v>35</v>
      </c>
      <c r="E39" s="41"/>
      <c r="F39" s="6"/>
      <c r="G39" s="1"/>
      <c r="H39" s="40" t="s">
        <v>35</v>
      </c>
      <c r="I39" s="41"/>
      <c r="J39" s="6"/>
    </row>
    <row r="40" spans="4:10" x14ac:dyDescent="0.35">
      <c r="D40" s="4" t="s">
        <v>12</v>
      </c>
      <c r="E40" s="5">
        <v>0</v>
      </c>
      <c r="F40" s="6"/>
      <c r="G40" s="1"/>
      <c r="H40" s="4" t="s">
        <v>12</v>
      </c>
      <c r="I40" s="5">
        <v>0</v>
      </c>
      <c r="J40" s="6"/>
    </row>
    <row r="41" spans="4:10" x14ac:dyDescent="0.35">
      <c r="D41" s="4" t="s">
        <v>13</v>
      </c>
      <c r="E41" s="5">
        <v>0</v>
      </c>
      <c r="F41" s="6"/>
      <c r="G41" s="1"/>
      <c r="H41" s="4" t="s">
        <v>13</v>
      </c>
      <c r="I41" s="5">
        <v>0</v>
      </c>
      <c r="J41" s="6"/>
    </row>
    <row r="42" spans="4:10" ht="15" thickBot="1" x14ac:dyDescent="0.4">
      <c r="D42" s="4" t="s">
        <v>36</v>
      </c>
      <c r="E42" s="5">
        <v>1580.1</v>
      </c>
      <c r="F42" s="6"/>
      <c r="G42" s="1"/>
      <c r="H42" s="4" t="s">
        <v>36</v>
      </c>
      <c r="I42" s="5">
        <v>1580.1</v>
      </c>
      <c r="J42" s="6"/>
    </row>
    <row r="43" spans="4:10" ht="15" thickBot="1" x14ac:dyDescent="0.4">
      <c r="D43" s="30" t="s">
        <v>37</v>
      </c>
      <c r="E43" s="31"/>
      <c r="F43" s="7">
        <v>0</v>
      </c>
      <c r="G43" s="1"/>
      <c r="H43" s="30" t="s">
        <v>37</v>
      </c>
      <c r="I43" s="31"/>
      <c r="J43" s="7">
        <v>0</v>
      </c>
    </row>
    <row r="44" spans="4:10" x14ac:dyDescent="0.35">
      <c r="D44" s="4" t="s">
        <v>38</v>
      </c>
      <c r="E44" s="5">
        <v>0</v>
      </c>
      <c r="F44" s="6"/>
      <c r="G44" s="1"/>
      <c r="H44" s="4" t="s">
        <v>38</v>
      </c>
      <c r="I44" s="5">
        <v>0</v>
      </c>
      <c r="J44" s="6"/>
    </row>
    <row r="45" spans="4:10" ht="27" x14ac:dyDescent="0.35">
      <c r="D45" s="4" t="s">
        <v>39</v>
      </c>
      <c r="E45" s="5">
        <v>0</v>
      </c>
      <c r="F45" s="6"/>
      <c r="G45" s="1"/>
      <c r="H45" s="4" t="s">
        <v>39</v>
      </c>
      <c r="I45" s="5">
        <v>0</v>
      </c>
      <c r="J45" s="6"/>
    </row>
    <row r="46" spans="4:10" ht="40.5" x14ac:dyDescent="0.35">
      <c r="D46" s="4" t="s">
        <v>40</v>
      </c>
      <c r="E46" s="5">
        <v>0</v>
      </c>
      <c r="F46" s="6"/>
      <c r="G46" s="1"/>
      <c r="H46" s="4" t="s">
        <v>40</v>
      </c>
      <c r="I46" s="5">
        <v>0</v>
      </c>
      <c r="J46" s="6"/>
    </row>
    <row r="47" spans="4:10" ht="40.5" x14ac:dyDescent="0.35">
      <c r="D47" s="4" t="s">
        <v>41</v>
      </c>
      <c r="E47" s="5">
        <v>0</v>
      </c>
      <c r="F47" s="6"/>
      <c r="G47" s="1"/>
      <c r="H47" s="4" t="s">
        <v>41</v>
      </c>
      <c r="I47" s="5">
        <v>0</v>
      </c>
      <c r="J47" s="6"/>
    </row>
    <row r="48" spans="4:10" ht="27" x14ac:dyDescent="0.35">
      <c r="D48" s="4" t="s">
        <v>42</v>
      </c>
      <c r="E48" s="5">
        <v>0</v>
      </c>
      <c r="F48" s="6"/>
      <c r="G48" s="1"/>
      <c r="H48" s="4" t="s">
        <v>42</v>
      </c>
      <c r="I48" s="5">
        <v>0</v>
      </c>
      <c r="J48" s="6"/>
    </row>
    <row r="49" spans="4:10" ht="15" thickBot="1" x14ac:dyDescent="0.4">
      <c r="D49" s="4" t="s">
        <v>43</v>
      </c>
      <c r="E49" s="5">
        <v>0</v>
      </c>
      <c r="F49" s="6"/>
      <c r="G49" s="1"/>
      <c r="H49" s="4" t="s">
        <v>43</v>
      </c>
      <c r="I49" s="5">
        <v>0</v>
      </c>
      <c r="J49" s="6"/>
    </row>
    <row r="50" spans="4:10" ht="15" thickBot="1" x14ac:dyDescent="0.4">
      <c r="D50" s="30" t="s">
        <v>44</v>
      </c>
      <c r="E50" s="31"/>
      <c r="F50" s="7">
        <f>SUM(E51:E55)</f>
        <v>927.07</v>
      </c>
      <c r="G50" s="1"/>
      <c r="H50" s="30" t="s">
        <v>44</v>
      </c>
      <c r="I50" s="31"/>
      <c r="J50" s="7">
        <f>SUM(I51:I55)</f>
        <v>927.07</v>
      </c>
    </row>
    <row r="51" spans="4:10" ht="27" x14ac:dyDescent="0.35">
      <c r="D51" s="4" t="s">
        <v>45</v>
      </c>
      <c r="E51" s="5">
        <v>888</v>
      </c>
      <c r="F51" s="6"/>
      <c r="G51" s="1"/>
      <c r="H51" s="4" t="s">
        <v>45</v>
      </c>
      <c r="I51" s="5">
        <v>888</v>
      </c>
      <c r="J51" s="6"/>
    </row>
    <row r="52" spans="4:10" ht="27" x14ac:dyDescent="0.35">
      <c r="D52" s="4" t="s">
        <v>46</v>
      </c>
      <c r="E52" s="5">
        <v>39.07</v>
      </c>
      <c r="F52" s="6"/>
      <c r="G52" s="1"/>
      <c r="H52" s="4" t="s">
        <v>46</v>
      </c>
      <c r="I52" s="5">
        <v>39.07</v>
      </c>
      <c r="J52" s="6"/>
    </row>
    <row r="53" spans="4:10" ht="27" x14ac:dyDescent="0.35">
      <c r="D53" s="4" t="s">
        <v>47</v>
      </c>
      <c r="E53" s="5">
        <v>0</v>
      </c>
      <c r="F53" s="6"/>
      <c r="G53" s="1"/>
      <c r="H53" s="4" t="s">
        <v>47</v>
      </c>
      <c r="I53" s="5">
        <v>0</v>
      </c>
      <c r="J53" s="6"/>
    </row>
    <row r="54" spans="4:10" ht="27" x14ac:dyDescent="0.35">
      <c r="D54" s="4" t="s">
        <v>48</v>
      </c>
      <c r="E54" s="5">
        <v>0</v>
      </c>
      <c r="F54" s="6"/>
      <c r="G54" s="1"/>
      <c r="H54" s="4" t="s">
        <v>48</v>
      </c>
      <c r="I54" s="5">
        <v>0</v>
      </c>
      <c r="J54" s="6"/>
    </row>
    <row r="55" spans="4:10" ht="27.5" thickBot="1" x14ac:dyDescent="0.4">
      <c r="D55" s="4" t="s">
        <v>49</v>
      </c>
      <c r="E55" s="5">
        <v>0</v>
      </c>
      <c r="F55" s="6"/>
      <c r="G55" s="1"/>
      <c r="H55" s="4" t="s">
        <v>49</v>
      </c>
      <c r="I55" s="5">
        <v>0</v>
      </c>
      <c r="J55" s="6"/>
    </row>
    <row r="56" spans="4:10" ht="15" thickBot="1" x14ac:dyDescent="0.4">
      <c r="D56" s="30" t="s">
        <v>50</v>
      </c>
      <c r="E56" s="31"/>
      <c r="F56" s="7">
        <f>SUM(E57:E61)</f>
        <v>663.5</v>
      </c>
      <c r="G56" s="1"/>
      <c r="H56" s="30" t="s">
        <v>50</v>
      </c>
      <c r="I56" s="31"/>
      <c r="J56" s="7">
        <f>SUM(I57:I61)</f>
        <v>663.5</v>
      </c>
    </row>
    <row r="57" spans="4:10" ht="27" x14ac:dyDescent="0.35">
      <c r="D57" s="4" t="s">
        <v>51</v>
      </c>
      <c r="E57" s="5">
        <v>0</v>
      </c>
      <c r="F57" s="6"/>
      <c r="G57" s="1"/>
      <c r="H57" s="4" t="s">
        <v>51</v>
      </c>
      <c r="I57" s="5">
        <v>0</v>
      </c>
      <c r="J57" s="6"/>
    </row>
    <row r="58" spans="4:10" x14ac:dyDescent="0.35">
      <c r="D58" s="4" t="s">
        <v>52</v>
      </c>
      <c r="E58" s="5">
        <v>0</v>
      </c>
      <c r="F58" s="6"/>
      <c r="G58" s="1"/>
      <c r="H58" s="4" t="s">
        <v>52</v>
      </c>
      <c r="I58" s="5">
        <v>0</v>
      </c>
      <c r="J58" s="6"/>
    </row>
    <row r="59" spans="4:10" x14ac:dyDescent="0.35">
      <c r="D59" s="4" t="s">
        <v>53</v>
      </c>
      <c r="E59" s="5">
        <v>0</v>
      </c>
      <c r="F59" s="6"/>
      <c r="G59" s="1"/>
      <c r="H59" s="4" t="s">
        <v>53</v>
      </c>
      <c r="I59" s="5">
        <v>0</v>
      </c>
      <c r="J59" s="6"/>
    </row>
    <row r="60" spans="4:10" ht="40.5" x14ac:dyDescent="0.35">
      <c r="D60" s="4" t="s">
        <v>54</v>
      </c>
      <c r="E60" s="5">
        <v>60.5</v>
      </c>
      <c r="F60" s="6"/>
      <c r="G60" s="1"/>
      <c r="H60" s="4" t="s">
        <v>54</v>
      </c>
      <c r="I60" s="5">
        <v>60.5</v>
      </c>
      <c r="J60" s="6"/>
    </row>
    <row r="61" spans="4:10" ht="27.5" thickBot="1" x14ac:dyDescent="0.4">
      <c r="D61" s="4" t="s">
        <v>55</v>
      </c>
      <c r="E61" s="5">
        <v>603</v>
      </c>
      <c r="F61" s="6"/>
      <c r="G61" s="1"/>
      <c r="H61" s="4" t="s">
        <v>55</v>
      </c>
      <c r="I61" s="5">
        <v>603</v>
      </c>
      <c r="J61" s="6"/>
    </row>
    <row r="62" spans="4:10" ht="15" thickBot="1" x14ac:dyDescent="0.4">
      <c r="D62" s="36" t="s">
        <v>56</v>
      </c>
      <c r="E62" s="37"/>
      <c r="F62" s="17">
        <f>SUM(F56,F50,F43,F35,F32,F19,F18,F4)</f>
        <v>41816.647555999996</v>
      </c>
      <c r="G62" s="1"/>
      <c r="H62" s="36" t="s">
        <v>56</v>
      </c>
      <c r="I62" s="37"/>
      <c r="J62" s="17">
        <f>SUM(J56,J50,J43,J35,J32,J19,J18,J4)</f>
        <v>43591.156475999996</v>
      </c>
    </row>
    <row r="63" spans="4:10" ht="15" thickBot="1" x14ac:dyDescent="0.4">
      <c r="D63" s="30" t="s">
        <v>58</v>
      </c>
      <c r="E63" s="31"/>
      <c r="F63" s="11"/>
      <c r="G63" s="1"/>
      <c r="H63" s="30" t="s">
        <v>58</v>
      </c>
      <c r="I63" s="31"/>
      <c r="J63" s="11"/>
    </row>
    <row r="64" spans="4:10" x14ac:dyDescent="0.35">
      <c r="D64" s="4" t="s">
        <v>59</v>
      </c>
      <c r="E64" s="5">
        <v>0</v>
      </c>
      <c r="F64" s="6"/>
      <c r="G64" s="1"/>
      <c r="H64" s="4" t="s">
        <v>59</v>
      </c>
      <c r="I64" s="5">
        <v>1775.44</v>
      </c>
      <c r="J64" s="6"/>
    </row>
    <row r="65" spans="4:10" ht="27.5" thickBot="1" x14ac:dyDescent="0.4">
      <c r="D65" s="12" t="s">
        <v>60</v>
      </c>
      <c r="E65" s="13">
        <v>259.89999999999998</v>
      </c>
      <c r="F65" s="14"/>
      <c r="G65" s="1"/>
      <c r="H65" s="12" t="s">
        <v>60</v>
      </c>
      <c r="I65" s="13">
        <v>259.89999999999998</v>
      </c>
      <c r="J65" s="14"/>
    </row>
  </sheetData>
  <mergeCells count="32">
    <mergeCell ref="D4:E4"/>
    <mergeCell ref="H4:I4"/>
    <mergeCell ref="D5:E5"/>
    <mergeCell ref="H5:I5"/>
    <mergeCell ref="D8:E8"/>
    <mergeCell ref="H8:I8"/>
    <mergeCell ref="D15:E15"/>
    <mergeCell ref="H15:I15"/>
    <mergeCell ref="D18:E18"/>
    <mergeCell ref="H18:I18"/>
    <mergeCell ref="D19:E19"/>
    <mergeCell ref="H19:I19"/>
    <mergeCell ref="D20:E20"/>
    <mergeCell ref="H20:I20"/>
    <mergeCell ref="D29:E29"/>
    <mergeCell ref="H29:I29"/>
    <mergeCell ref="D32:E32"/>
    <mergeCell ref="H32:I32"/>
    <mergeCell ref="D35:E35"/>
    <mergeCell ref="H35:I35"/>
    <mergeCell ref="D39:E39"/>
    <mergeCell ref="H39:I39"/>
    <mergeCell ref="D43:E43"/>
    <mergeCell ref="H43:I43"/>
    <mergeCell ref="D63:E63"/>
    <mergeCell ref="H63:I63"/>
    <mergeCell ref="D50:E50"/>
    <mergeCell ref="H50:I50"/>
    <mergeCell ref="D56:E56"/>
    <mergeCell ref="H56:I56"/>
    <mergeCell ref="D62:E62"/>
    <mergeCell ref="H62:I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65"/>
  <sheetViews>
    <sheetView workbookViewId="0">
      <selection activeCell="C22" sqref="C22"/>
    </sheetView>
  </sheetViews>
  <sheetFormatPr defaultRowHeight="14.5" x14ac:dyDescent="0.35"/>
  <cols>
    <col min="4" max="4" width="38.7265625" customWidth="1"/>
    <col min="5" max="5" width="12.1796875" bestFit="1" customWidth="1"/>
    <col min="6" max="6" width="15.7265625" customWidth="1"/>
    <col min="8" max="8" width="38.7265625" customWidth="1"/>
    <col min="9" max="9" width="12.1796875" bestFit="1" customWidth="1"/>
    <col min="10" max="10" width="15.7265625" customWidth="1"/>
  </cols>
  <sheetData>
    <row r="1" spans="4:10" ht="15.75" thickBot="1" x14ac:dyDescent="0.3">
      <c r="G1" s="1"/>
    </row>
    <row r="2" spans="4:10" ht="15.75" thickBot="1" x14ac:dyDescent="0.3">
      <c r="D2" s="22" t="s">
        <v>62</v>
      </c>
      <c r="G2" s="1"/>
      <c r="H2" s="22" t="s">
        <v>63</v>
      </c>
    </row>
    <row r="3" spans="4:10" ht="15.75" thickBot="1" x14ac:dyDescent="0.3">
      <c r="G3" s="1"/>
    </row>
    <row r="4" spans="4:10" ht="15" thickBot="1" x14ac:dyDescent="0.4">
      <c r="D4" s="34" t="s">
        <v>0</v>
      </c>
      <c r="E4" s="35"/>
      <c r="F4" s="2">
        <f>SUM(E6,E9)</f>
        <v>39177.71</v>
      </c>
      <c r="G4" s="1"/>
      <c r="H4" s="34" t="s">
        <v>0</v>
      </c>
      <c r="I4" s="35"/>
      <c r="J4" s="2">
        <f>SUM(I6,I9)</f>
        <v>39177.71</v>
      </c>
    </row>
    <row r="5" spans="4:10" ht="16.5" x14ac:dyDescent="0.25">
      <c r="D5" s="38" t="s">
        <v>1</v>
      </c>
      <c r="E5" s="39"/>
      <c r="F5" s="3">
        <f>E6</f>
        <v>36164.04</v>
      </c>
      <c r="G5" s="1"/>
      <c r="H5" s="38" t="s">
        <v>1</v>
      </c>
      <c r="I5" s="39"/>
      <c r="J5" s="3">
        <f>I6</f>
        <v>36164.04</v>
      </c>
    </row>
    <row r="6" spans="4:10" x14ac:dyDescent="0.35">
      <c r="D6" s="4" t="s">
        <v>2</v>
      </c>
      <c r="E6" s="5">
        <v>36164.04</v>
      </c>
      <c r="F6" s="6"/>
      <c r="G6" s="1"/>
      <c r="H6" s="4" t="s">
        <v>2</v>
      </c>
      <c r="I6" s="5">
        <v>36164.04</v>
      </c>
      <c r="J6" s="6"/>
    </row>
    <row r="7" spans="4:10" x14ac:dyDescent="0.35">
      <c r="D7" s="4" t="s">
        <v>3</v>
      </c>
      <c r="E7" s="5">
        <v>0</v>
      </c>
      <c r="F7" s="6"/>
      <c r="G7" s="1"/>
      <c r="H7" s="4" t="s">
        <v>3</v>
      </c>
      <c r="I7" s="5">
        <v>0</v>
      </c>
      <c r="J7" s="6"/>
    </row>
    <row r="8" spans="4:10" ht="16.5" x14ac:dyDescent="0.25">
      <c r="D8" s="40" t="s">
        <v>4</v>
      </c>
      <c r="E8" s="41"/>
      <c r="F8" s="3">
        <f>SUM(E9:E14)</f>
        <v>3013.67</v>
      </c>
      <c r="G8" s="1"/>
      <c r="H8" s="40" t="s">
        <v>4</v>
      </c>
      <c r="I8" s="41"/>
      <c r="J8" s="3">
        <f>SUM(I9:I14)</f>
        <v>3013.67</v>
      </c>
    </row>
    <row r="9" spans="4:10" x14ac:dyDescent="0.35">
      <c r="D9" s="4" t="s">
        <v>5</v>
      </c>
      <c r="E9" s="5">
        <v>3013.67</v>
      </c>
      <c r="F9" s="6"/>
      <c r="G9" s="1"/>
      <c r="H9" s="4" t="s">
        <v>5</v>
      </c>
      <c r="I9" s="5">
        <v>3013.67</v>
      </c>
      <c r="J9" s="6"/>
    </row>
    <row r="10" spans="4:10" x14ac:dyDescent="0.35">
      <c r="D10" s="4" t="s">
        <v>6</v>
      </c>
      <c r="E10" s="5">
        <v>0</v>
      </c>
      <c r="F10" s="6"/>
      <c r="G10" s="1"/>
      <c r="H10" s="4" t="s">
        <v>6</v>
      </c>
      <c r="I10" s="5">
        <v>0</v>
      </c>
      <c r="J10" s="6"/>
    </row>
    <row r="11" spans="4:10" x14ac:dyDescent="0.35">
      <c r="D11" s="4" t="s">
        <v>7</v>
      </c>
      <c r="E11" s="5">
        <v>0</v>
      </c>
      <c r="F11" s="6"/>
      <c r="G11" s="1"/>
      <c r="H11" s="4" t="s">
        <v>7</v>
      </c>
      <c r="I11" s="5">
        <v>0</v>
      </c>
      <c r="J11" s="6"/>
    </row>
    <row r="12" spans="4:10" ht="16.5" x14ac:dyDescent="0.25">
      <c r="D12" s="4" t="s">
        <v>8</v>
      </c>
      <c r="E12" s="5">
        <v>0</v>
      </c>
      <c r="F12" s="6"/>
      <c r="G12" s="1"/>
      <c r="H12" s="4" t="s">
        <v>8</v>
      </c>
      <c r="I12" s="5">
        <v>0</v>
      </c>
      <c r="J12" s="6"/>
    </row>
    <row r="13" spans="4:10" ht="16.5" x14ac:dyDescent="0.25">
      <c r="D13" s="4" t="s">
        <v>9</v>
      </c>
      <c r="E13" s="5">
        <v>0</v>
      </c>
      <c r="F13" s="6"/>
      <c r="G13" s="1"/>
      <c r="H13" s="4" t="s">
        <v>9</v>
      </c>
      <c r="I13" s="5">
        <v>0</v>
      </c>
      <c r="J13" s="6"/>
    </row>
    <row r="14" spans="4:10" ht="16.5" x14ac:dyDescent="0.25">
      <c r="D14" s="4" t="s">
        <v>10</v>
      </c>
      <c r="E14" s="5">
        <v>0</v>
      </c>
      <c r="F14" s="6"/>
      <c r="G14" s="1"/>
      <c r="H14" s="4" t="s">
        <v>10</v>
      </c>
      <c r="I14" s="5">
        <v>0</v>
      </c>
      <c r="J14" s="6"/>
    </row>
    <row r="15" spans="4:10" ht="16.5" x14ac:dyDescent="0.25">
      <c r="D15" s="40" t="s">
        <v>11</v>
      </c>
      <c r="E15" s="41"/>
      <c r="F15" s="3">
        <v>0</v>
      </c>
      <c r="G15" s="1"/>
      <c r="H15" s="40" t="s">
        <v>11</v>
      </c>
      <c r="I15" s="41"/>
      <c r="J15" s="3">
        <v>0</v>
      </c>
    </row>
    <row r="16" spans="4:10" x14ac:dyDescent="0.35">
      <c r="D16" s="4" t="s">
        <v>12</v>
      </c>
      <c r="E16" s="5">
        <v>0</v>
      </c>
      <c r="F16" s="6"/>
      <c r="G16" s="1"/>
      <c r="H16" s="4" t="s">
        <v>12</v>
      </c>
      <c r="I16" s="5">
        <v>0</v>
      </c>
      <c r="J16" s="6"/>
    </row>
    <row r="17" spans="4:10" ht="17.25" thickBot="1" x14ac:dyDescent="0.3">
      <c r="D17" s="4" t="s">
        <v>13</v>
      </c>
      <c r="E17" s="5">
        <v>0</v>
      </c>
      <c r="F17" s="6"/>
      <c r="G17" s="1"/>
      <c r="H17" s="4" t="s">
        <v>13</v>
      </c>
      <c r="I17" s="5">
        <v>0</v>
      </c>
      <c r="J17" s="6"/>
    </row>
    <row r="18" spans="4:10" ht="15" thickBot="1" x14ac:dyDescent="0.4">
      <c r="D18" s="30" t="s">
        <v>14</v>
      </c>
      <c r="E18" s="31"/>
      <c r="F18" s="7">
        <v>2772.58</v>
      </c>
      <c r="G18" s="1"/>
      <c r="H18" s="30" t="s">
        <v>14</v>
      </c>
      <c r="I18" s="31"/>
      <c r="J18" s="7">
        <v>2772.58</v>
      </c>
    </row>
    <row r="19" spans="4:10" ht="17.25" thickBot="1" x14ac:dyDescent="0.3">
      <c r="D19" s="30" t="s">
        <v>15</v>
      </c>
      <c r="E19" s="31"/>
      <c r="F19" s="20">
        <f>SUM(E21,E26)</f>
        <v>10259.716069</v>
      </c>
      <c r="G19" s="1"/>
      <c r="H19" s="30" t="s">
        <v>15</v>
      </c>
      <c r="I19" s="31"/>
      <c r="J19" s="20">
        <f>SUM(I21,I26)</f>
        <v>12816.803398999999</v>
      </c>
    </row>
    <row r="20" spans="4:10" x14ac:dyDescent="0.35">
      <c r="D20" s="38" t="s">
        <v>16</v>
      </c>
      <c r="E20" s="39"/>
      <c r="F20" s="21">
        <f>F19</f>
        <v>10259.716069</v>
      </c>
      <c r="G20" s="1"/>
      <c r="H20" s="38" t="s">
        <v>16</v>
      </c>
      <c r="I20" s="39"/>
      <c r="J20" s="21">
        <f>J19</f>
        <v>12816.803398999999</v>
      </c>
    </row>
    <row r="21" spans="4:10" x14ac:dyDescent="0.35">
      <c r="D21" s="4" t="s">
        <v>17</v>
      </c>
      <c r="E21" s="19">
        <f>SUM(E22:E25)</f>
        <v>12011.716069</v>
      </c>
      <c r="F21" s="6"/>
      <c r="G21" s="1"/>
      <c r="H21" s="4" t="s">
        <v>17</v>
      </c>
      <c r="I21" s="19">
        <f>SUM(I22:I25)</f>
        <v>12912.803398999999</v>
      </c>
      <c r="J21" s="6"/>
    </row>
    <row r="22" spans="4:10" ht="16.5" x14ac:dyDescent="0.25">
      <c r="D22" s="4" t="s">
        <v>61</v>
      </c>
      <c r="E22" s="18">
        <f>F4*30.39%</f>
        <v>11906.106068999999</v>
      </c>
      <c r="F22" s="6"/>
      <c r="G22" s="1"/>
      <c r="H22" s="4" t="s">
        <v>18</v>
      </c>
      <c r="I22" s="18">
        <f>J4*32.69%</f>
        <v>12807.193398999998</v>
      </c>
      <c r="J22" s="6"/>
    </row>
    <row r="23" spans="4:10" ht="27" x14ac:dyDescent="0.35">
      <c r="D23" s="4" t="s">
        <v>19</v>
      </c>
      <c r="E23" s="5">
        <v>0</v>
      </c>
      <c r="F23" s="6"/>
      <c r="G23" s="1"/>
      <c r="H23" s="4" t="s">
        <v>19</v>
      </c>
      <c r="I23" s="5">
        <v>0</v>
      </c>
      <c r="J23" s="6"/>
    </row>
    <row r="24" spans="4:10" x14ac:dyDescent="0.35">
      <c r="D24" s="4" t="s">
        <v>20</v>
      </c>
      <c r="E24" s="5">
        <v>0</v>
      </c>
      <c r="F24" s="6"/>
      <c r="G24" s="1"/>
      <c r="H24" s="4" t="s">
        <v>20</v>
      </c>
      <c r="I24" s="5">
        <v>0</v>
      </c>
      <c r="J24" s="6"/>
    </row>
    <row r="25" spans="4:10" x14ac:dyDescent="0.35">
      <c r="D25" s="4" t="s">
        <v>21</v>
      </c>
      <c r="E25" s="5">
        <v>105.61</v>
      </c>
      <c r="F25" s="6"/>
      <c r="G25" s="1"/>
      <c r="H25" s="4" t="s">
        <v>21</v>
      </c>
      <c r="I25" s="5">
        <v>105.61</v>
      </c>
      <c r="J25" s="6"/>
    </row>
    <row r="26" spans="4:10" x14ac:dyDescent="0.35">
      <c r="D26" s="4" t="s">
        <v>22</v>
      </c>
      <c r="E26" s="8">
        <v>-1752</v>
      </c>
      <c r="F26" s="6"/>
      <c r="G26" s="1"/>
      <c r="H26" s="4" t="s">
        <v>22</v>
      </c>
      <c r="I26" s="8">
        <v>-96</v>
      </c>
      <c r="J26" s="6"/>
    </row>
    <row r="27" spans="4:10" x14ac:dyDescent="0.35">
      <c r="D27" s="4" t="s">
        <v>23</v>
      </c>
      <c r="E27" s="5">
        <v>-1752</v>
      </c>
      <c r="F27" s="6"/>
      <c r="G27" s="1"/>
      <c r="H27" s="4" t="s">
        <v>23</v>
      </c>
      <c r="I27" s="8">
        <v>-96</v>
      </c>
      <c r="J27" s="6"/>
    </row>
    <row r="28" spans="4:10" x14ac:dyDescent="0.35">
      <c r="D28" s="4" t="s">
        <v>24</v>
      </c>
      <c r="E28" s="5">
        <v>0</v>
      </c>
      <c r="F28" s="6"/>
      <c r="G28" s="1"/>
      <c r="H28" s="4" t="s">
        <v>24</v>
      </c>
      <c r="I28" s="5">
        <v>0</v>
      </c>
      <c r="J28" s="6"/>
    </row>
    <row r="29" spans="4:10" x14ac:dyDescent="0.35">
      <c r="D29" s="40" t="s">
        <v>25</v>
      </c>
      <c r="E29" s="41"/>
      <c r="F29" s="3">
        <v>0</v>
      </c>
      <c r="G29" s="1"/>
      <c r="H29" s="40" t="s">
        <v>25</v>
      </c>
      <c r="I29" s="41"/>
      <c r="J29" s="3">
        <v>0</v>
      </c>
    </row>
    <row r="30" spans="4:10" x14ac:dyDescent="0.35">
      <c r="D30" s="4" t="s">
        <v>26</v>
      </c>
      <c r="E30" s="5">
        <v>0</v>
      </c>
      <c r="F30" s="6"/>
      <c r="G30" s="1"/>
      <c r="H30" s="4" t="s">
        <v>26</v>
      </c>
      <c r="I30" s="5">
        <v>0</v>
      </c>
      <c r="J30" s="6"/>
    </row>
    <row r="31" spans="4:10" ht="15" thickBot="1" x14ac:dyDescent="0.4">
      <c r="D31" s="4" t="s">
        <v>27</v>
      </c>
      <c r="E31" s="5">
        <v>0</v>
      </c>
      <c r="F31" s="6"/>
      <c r="G31" s="1"/>
      <c r="H31" s="4" t="s">
        <v>27</v>
      </c>
      <c r="I31" s="5">
        <v>0</v>
      </c>
      <c r="J31" s="6"/>
    </row>
    <row r="32" spans="4:10" ht="15" thickBot="1" x14ac:dyDescent="0.4">
      <c r="D32" s="30" t="s">
        <v>28</v>
      </c>
      <c r="E32" s="31"/>
      <c r="F32" s="16">
        <v>-50.34</v>
      </c>
      <c r="G32" s="1"/>
      <c r="H32" s="30" t="s">
        <v>28</v>
      </c>
      <c r="I32" s="31"/>
      <c r="J32" s="16">
        <v>-109.02</v>
      </c>
    </row>
    <row r="33" spans="4:10" x14ac:dyDescent="0.35">
      <c r="D33" s="4" t="s">
        <v>29</v>
      </c>
      <c r="E33" s="5">
        <v>-50.34</v>
      </c>
      <c r="F33" s="6"/>
      <c r="G33" s="1"/>
      <c r="H33" s="4" t="s">
        <v>29</v>
      </c>
      <c r="I33" s="5">
        <v>0</v>
      </c>
      <c r="J33" s="6"/>
    </row>
    <row r="34" spans="4:10" ht="15" thickBot="1" x14ac:dyDescent="0.4">
      <c r="D34" s="4" t="s">
        <v>30</v>
      </c>
      <c r="E34" s="5">
        <v>0</v>
      </c>
      <c r="F34" s="6"/>
      <c r="G34" s="1"/>
      <c r="H34" s="4" t="s">
        <v>30</v>
      </c>
      <c r="I34" s="5">
        <v>0</v>
      </c>
      <c r="J34" s="6"/>
    </row>
    <row r="35" spans="4:10" ht="15" thickBot="1" x14ac:dyDescent="0.4">
      <c r="D35" s="30" t="s">
        <v>31</v>
      </c>
      <c r="E35" s="31"/>
      <c r="F35" s="7">
        <v>1580.01</v>
      </c>
      <c r="G35" s="1"/>
      <c r="H35" s="30" t="s">
        <v>31</v>
      </c>
      <c r="I35" s="31"/>
      <c r="J35" s="7">
        <v>1580.01</v>
      </c>
    </row>
    <row r="36" spans="4:10" ht="27" x14ac:dyDescent="0.35">
      <c r="D36" s="4" t="s">
        <v>32</v>
      </c>
      <c r="E36" s="5">
        <v>0</v>
      </c>
      <c r="F36" s="6"/>
      <c r="G36" s="1"/>
      <c r="H36" s="4" t="s">
        <v>32</v>
      </c>
      <c r="I36" s="5">
        <v>0</v>
      </c>
      <c r="J36" s="6"/>
    </row>
    <row r="37" spans="4:10" x14ac:dyDescent="0.35">
      <c r="D37" s="4" t="s">
        <v>33</v>
      </c>
      <c r="E37" s="5">
        <v>0</v>
      </c>
      <c r="F37" s="6"/>
      <c r="G37" s="1"/>
      <c r="H37" s="4" t="s">
        <v>33</v>
      </c>
      <c r="I37" s="5">
        <v>0</v>
      </c>
      <c r="J37" s="6"/>
    </row>
    <row r="38" spans="4:10" x14ac:dyDescent="0.35">
      <c r="D38" s="4" t="s">
        <v>34</v>
      </c>
      <c r="E38" s="5">
        <v>0</v>
      </c>
      <c r="F38" s="6"/>
      <c r="G38" s="1"/>
      <c r="H38" s="4" t="s">
        <v>34</v>
      </c>
      <c r="I38" s="5">
        <v>0</v>
      </c>
      <c r="J38" s="6"/>
    </row>
    <row r="39" spans="4:10" x14ac:dyDescent="0.35">
      <c r="D39" s="40" t="s">
        <v>35</v>
      </c>
      <c r="E39" s="41"/>
      <c r="F39" s="6"/>
      <c r="G39" s="1"/>
      <c r="H39" s="40" t="s">
        <v>35</v>
      </c>
      <c r="I39" s="41"/>
      <c r="J39" s="6"/>
    </row>
    <row r="40" spans="4:10" x14ac:dyDescent="0.35">
      <c r="D40" s="4" t="s">
        <v>12</v>
      </c>
      <c r="E40" s="5">
        <v>0</v>
      </c>
      <c r="F40" s="6"/>
      <c r="G40" s="1"/>
      <c r="H40" s="4" t="s">
        <v>12</v>
      </c>
      <c r="I40" s="5">
        <v>0</v>
      </c>
      <c r="J40" s="6"/>
    </row>
    <row r="41" spans="4:10" x14ac:dyDescent="0.35">
      <c r="D41" s="4" t="s">
        <v>13</v>
      </c>
      <c r="E41" s="5">
        <v>0</v>
      </c>
      <c r="F41" s="6"/>
      <c r="G41" s="1"/>
      <c r="H41" s="4" t="s">
        <v>13</v>
      </c>
      <c r="I41" s="5">
        <v>0</v>
      </c>
      <c r="J41" s="6"/>
    </row>
    <row r="42" spans="4:10" ht="15" thickBot="1" x14ac:dyDescent="0.4">
      <c r="D42" s="4" t="s">
        <v>36</v>
      </c>
      <c r="E42" s="5">
        <v>1580.01</v>
      </c>
      <c r="F42" s="6"/>
      <c r="G42" s="1"/>
      <c r="H42" s="4" t="s">
        <v>36</v>
      </c>
      <c r="I42" s="5">
        <v>1580.01</v>
      </c>
      <c r="J42" s="6"/>
    </row>
    <row r="43" spans="4:10" ht="15" thickBot="1" x14ac:dyDescent="0.4">
      <c r="D43" s="30" t="s">
        <v>37</v>
      </c>
      <c r="E43" s="31"/>
      <c r="F43" s="7">
        <v>0</v>
      </c>
      <c r="G43" s="1"/>
      <c r="H43" s="30" t="s">
        <v>37</v>
      </c>
      <c r="I43" s="31"/>
      <c r="J43" s="7">
        <v>0</v>
      </c>
    </row>
    <row r="44" spans="4:10" x14ac:dyDescent="0.35">
      <c r="D44" s="4" t="s">
        <v>38</v>
      </c>
      <c r="E44" s="5">
        <v>0</v>
      </c>
      <c r="F44" s="6"/>
      <c r="G44" s="1"/>
      <c r="H44" s="4" t="s">
        <v>38</v>
      </c>
      <c r="I44" s="5">
        <v>0</v>
      </c>
      <c r="J44" s="6"/>
    </row>
    <row r="45" spans="4:10" ht="27" x14ac:dyDescent="0.35">
      <c r="D45" s="4" t="s">
        <v>39</v>
      </c>
      <c r="E45" s="5">
        <v>0</v>
      </c>
      <c r="F45" s="6"/>
      <c r="G45" s="1"/>
      <c r="H45" s="4" t="s">
        <v>39</v>
      </c>
      <c r="I45" s="5">
        <v>0</v>
      </c>
      <c r="J45" s="6"/>
    </row>
    <row r="46" spans="4:10" ht="40.5" x14ac:dyDescent="0.35">
      <c r="D46" s="4" t="s">
        <v>40</v>
      </c>
      <c r="E46" s="5">
        <v>0</v>
      </c>
      <c r="F46" s="6"/>
      <c r="G46" s="1"/>
      <c r="H46" s="4" t="s">
        <v>40</v>
      </c>
      <c r="I46" s="5">
        <v>0</v>
      </c>
      <c r="J46" s="6"/>
    </row>
    <row r="47" spans="4:10" ht="40.5" x14ac:dyDescent="0.35">
      <c r="D47" s="4" t="s">
        <v>41</v>
      </c>
      <c r="E47" s="5">
        <v>0</v>
      </c>
      <c r="F47" s="6"/>
      <c r="G47" s="1"/>
      <c r="H47" s="4" t="s">
        <v>41</v>
      </c>
      <c r="I47" s="5">
        <v>0</v>
      </c>
      <c r="J47" s="6"/>
    </row>
    <row r="48" spans="4:10" ht="27" x14ac:dyDescent="0.35">
      <c r="D48" s="4" t="s">
        <v>42</v>
      </c>
      <c r="E48" s="5">
        <v>0</v>
      </c>
      <c r="F48" s="6"/>
      <c r="G48" s="1"/>
      <c r="H48" s="4" t="s">
        <v>42</v>
      </c>
      <c r="I48" s="5">
        <v>0</v>
      </c>
      <c r="J48" s="6"/>
    </row>
    <row r="49" spans="4:10" ht="15" thickBot="1" x14ac:dyDescent="0.4">
      <c r="D49" s="4" t="s">
        <v>43</v>
      </c>
      <c r="E49" s="5">
        <v>0</v>
      </c>
      <c r="F49" s="6"/>
      <c r="G49" s="1"/>
      <c r="H49" s="4" t="s">
        <v>43</v>
      </c>
      <c r="I49" s="5">
        <v>0</v>
      </c>
      <c r="J49" s="6"/>
    </row>
    <row r="50" spans="4:10" ht="15" thickBot="1" x14ac:dyDescent="0.4">
      <c r="D50" s="30" t="s">
        <v>44</v>
      </c>
      <c r="E50" s="31"/>
      <c r="F50" s="7">
        <f>SUM(E51:E55)</f>
        <v>1244.4100000000001</v>
      </c>
      <c r="G50" s="1"/>
      <c r="H50" s="30" t="s">
        <v>44</v>
      </c>
      <c r="I50" s="31"/>
      <c r="J50" s="7">
        <f>SUM(I51:I55)</f>
        <v>1244.4100000000001</v>
      </c>
    </row>
    <row r="51" spans="4:10" ht="27" x14ac:dyDescent="0.35">
      <c r="D51" s="4" t="s">
        <v>45</v>
      </c>
      <c r="E51" s="5">
        <v>1191.96</v>
      </c>
      <c r="F51" s="6"/>
      <c r="G51" s="1"/>
      <c r="H51" s="4" t="s">
        <v>45</v>
      </c>
      <c r="I51" s="5">
        <v>1191.96</v>
      </c>
      <c r="J51" s="6"/>
    </row>
    <row r="52" spans="4:10" ht="27" x14ac:dyDescent="0.35">
      <c r="D52" s="4" t="s">
        <v>46</v>
      </c>
      <c r="E52" s="5">
        <v>52.45</v>
      </c>
      <c r="F52" s="6"/>
      <c r="G52" s="1"/>
      <c r="H52" s="4" t="s">
        <v>46</v>
      </c>
      <c r="I52" s="5">
        <v>52.45</v>
      </c>
      <c r="J52" s="6"/>
    </row>
    <row r="53" spans="4:10" ht="27" x14ac:dyDescent="0.35">
      <c r="D53" s="4" t="s">
        <v>47</v>
      </c>
      <c r="E53" s="5">
        <v>0</v>
      </c>
      <c r="F53" s="6"/>
      <c r="G53" s="1"/>
      <c r="H53" s="4" t="s">
        <v>47</v>
      </c>
      <c r="I53" s="5">
        <v>0</v>
      </c>
      <c r="J53" s="6"/>
    </row>
    <row r="54" spans="4:10" ht="27" x14ac:dyDescent="0.35">
      <c r="D54" s="4" t="s">
        <v>48</v>
      </c>
      <c r="E54" s="5">
        <v>0</v>
      </c>
      <c r="F54" s="6"/>
      <c r="G54" s="1"/>
      <c r="H54" s="4" t="s">
        <v>48</v>
      </c>
      <c r="I54" s="5">
        <v>0</v>
      </c>
      <c r="J54" s="6"/>
    </row>
    <row r="55" spans="4:10" ht="27.5" thickBot="1" x14ac:dyDescent="0.4">
      <c r="D55" s="4" t="s">
        <v>49</v>
      </c>
      <c r="E55" s="5">
        <v>0</v>
      </c>
      <c r="F55" s="6"/>
      <c r="G55" s="1"/>
      <c r="H55" s="4" t="s">
        <v>49</v>
      </c>
      <c r="I55" s="5">
        <v>0</v>
      </c>
      <c r="J55" s="6"/>
    </row>
    <row r="56" spans="4:10" ht="15" thickBot="1" x14ac:dyDescent="0.4">
      <c r="D56" s="30" t="s">
        <v>50</v>
      </c>
      <c r="E56" s="31"/>
      <c r="F56" s="7">
        <f>SUM(E57:E61)</f>
        <v>663.5</v>
      </c>
      <c r="G56" s="1"/>
      <c r="H56" s="30" t="s">
        <v>50</v>
      </c>
      <c r="I56" s="31"/>
      <c r="J56" s="7">
        <f>SUM(I57:I61)</f>
        <v>663.5</v>
      </c>
    </row>
    <row r="57" spans="4:10" ht="27" x14ac:dyDescent="0.35">
      <c r="D57" s="4" t="s">
        <v>51</v>
      </c>
      <c r="E57" s="5">
        <v>0</v>
      </c>
      <c r="F57" s="6"/>
      <c r="G57" s="1"/>
      <c r="H57" s="4" t="s">
        <v>51</v>
      </c>
      <c r="I57" s="5">
        <v>0</v>
      </c>
      <c r="J57" s="6"/>
    </row>
    <row r="58" spans="4:10" x14ac:dyDescent="0.35">
      <c r="D58" s="4" t="s">
        <v>52</v>
      </c>
      <c r="E58" s="5">
        <v>0</v>
      </c>
      <c r="F58" s="6"/>
      <c r="G58" s="1"/>
      <c r="H58" s="4" t="s">
        <v>52</v>
      </c>
      <c r="I58" s="5">
        <v>0</v>
      </c>
      <c r="J58" s="6"/>
    </row>
    <row r="59" spans="4:10" x14ac:dyDescent="0.35">
      <c r="D59" s="4" t="s">
        <v>53</v>
      </c>
      <c r="E59" s="5">
        <v>0</v>
      </c>
      <c r="F59" s="6"/>
      <c r="G59" s="1"/>
      <c r="H59" s="4" t="s">
        <v>53</v>
      </c>
      <c r="I59" s="5">
        <v>0</v>
      </c>
      <c r="J59" s="6"/>
    </row>
    <row r="60" spans="4:10" ht="40.5" x14ac:dyDescent="0.35">
      <c r="D60" s="4" t="s">
        <v>54</v>
      </c>
      <c r="E60" s="5">
        <v>60.5</v>
      </c>
      <c r="F60" s="6"/>
      <c r="G60" s="1"/>
      <c r="H60" s="4" t="s">
        <v>54</v>
      </c>
      <c r="I60" s="5">
        <v>60.5</v>
      </c>
      <c r="J60" s="6"/>
    </row>
    <row r="61" spans="4:10" ht="27.5" thickBot="1" x14ac:dyDescent="0.4">
      <c r="D61" s="4" t="s">
        <v>55</v>
      </c>
      <c r="E61" s="5">
        <v>603</v>
      </c>
      <c r="F61" s="6"/>
      <c r="G61" s="1"/>
      <c r="H61" s="4" t="s">
        <v>55</v>
      </c>
      <c r="I61" s="5">
        <v>603</v>
      </c>
      <c r="J61" s="6"/>
    </row>
    <row r="62" spans="4:10" ht="15" thickBot="1" x14ac:dyDescent="0.4">
      <c r="D62" s="36" t="s">
        <v>56</v>
      </c>
      <c r="E62" s="37"/>
      <c r="F62" s="17">
        <f>SUM(F56,F50,F43,F35,F32,F19,F18,F4)</f>
        <v>55647.586068999997</v>
      </c>
      <c r="G62" s="1"/>
      <c r="H62" s="36" t="s">
        <v>56</v>
      </c>
      <c r="I62" s="37"/>
      <c r="J62" s="17">
        <f>SUM(J56,J50,J43,J35,J32,J19,J18,J4)</f>
        <v>58145.993398999999</v>
      </c>
    </row>
    <row r="63" spans="4:10" ht="15" thickBot="1" x14ac:dyDescent="0.4">
      <c r="D63" s="30" t="s">
        <v>58</v>
      </c>
      <c r="E63" s="31"/>
      <c r="F63" s="11"/>
      <c r="G63" s="1"/>
      <c r="H63" s="30" t="s">
        <v>58</v>
      </c>
      <c r="I63" s="31"/>
      <c r="J63" s="11"/>
    </row>
    <row r="64" spans="4:10" x14ac:dyDescent="0.35">
      <c r="D64" s="4" t="s">
        <v>59</v>
      </c>
      <c r="E64" s="5">
        <v>0</v>
      </c>
      <c r="F64" s="6"/>
      <c r="G64" s="1"/>
      <c r="H64" s="4" t="s">
        <v>59</v>
      </c>
      <c r="I64" s="5">
        <v>1775.44</v>
      </c>
      <c r="J64" s="6"/>
    </row>
    <row r="65" spans="4:10" ht="27.5" thickBot="1" x14ac:dyDescent="0.4">
      <c r="D65" s="12" t="s">
        <v>60</v>
      </c>
      <c r="E65" s="13">
        <v>259.89999999999998</v>
      </c>
      <c r="F65" s="14"/>
      <c r="G65" s="1"/>
      <c r="H65" s="12" t="s">
        <v>60</v>
      </c>
      <c r="I65" s="13">
        <v>259.89999999999998</v>
      </c>
      <c r="J65" s="14"/>
    </row>
  </sheetData>
  <mergeCells count="32">
    <mergeCell ref="D4:E4"/>
    <mergeCell ref="H4:I4"/>
    <mergeCell ref="D5:E5"/>
    <mergeCell ref="H5:I5"/>
    <mergeCell ref="D8:E8"/>
    <mergeCell ref="H8:I8"/>
    <mergeCell ref="D15:E15"/>
    <mergeCell ref="H15:I15"/>
    <mergeCell ref="D18:E18"/>
    <mergeCell ref="H18:I18"/>
    <mergeCell ref="D19:E19"/>
    <mergeCell ref="H19:I19"/>
    <mergeCell ref="D20:E20"/>
    <mergeCell ref="H20:I20"/>
    <mergeCell ref="D29:E29"/>
    <mergeCell ref="H29:I29"/>
    <mergeCell ref="D32:E32"/>
    <mergeCell ref="H32:I32"/>
    <mergeCell ref="D35:E35"/>
    <mergeCell ref="H35:I35"/>
    <mergeCell ref="D39:E39"/>
    <mergeCell ref="H39:I39"/>
    <mergeCell ref="D43:E43"/>
    <mergeCell ref="H43:I43"/>
    <mergeCell ref="D63:E63"/>
    <mergeCell ref="H63:I63"/>
    <mergeCell ref="D50:E50"/>
    <mergeCell ref="H50:I50"/>
    <mergeCell ref="D56:E56"/>
    <mergeCell ref="H56:I56"/>
    <mergeCell ref="D62:E62"/>
    <mergeCell ref="H62:I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</vt:lpstr>
      <vt:lpstr>De Feyter Myriam</vt:lpstr>
      <vt:lpstr>Privot Michaël</vt:lpstr>
      <vt:lpstr>Wahlgren Juliana</vt:lpstr>
      <vt:lpstr>Siklossy Georgina</vt:lpstr>
      <vt:lpstr>Pascoët Julie </vt:lpstr>
      <vt:lpstr>Fernandez Claire</vt:lpstr>
      <vt:lpstr>Marchant Anne-Sophie</vt:lpstr>
      <vt:lpstr>Vivienne Nwabuzo</vt:lpstr>
      <vt:lpstr>Chander Sarah</vt:lpstr>
      <vt:lpstr>Ruppert Axel</vt:lpstr>
    </vt:vector>
  </TitlesOfParts>
  <Company>Kamodata CVBA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 ville Kevin</dc:creator>
  <cp:lastModifiedBy>Myriam De Feyter</cp:lastModifiedBy>
  <cp:lastPrinted>2017-03-27T07:32:44Z</cp:lastPrinted>
  <dcterms:created xsi:type="dcterms:W3CDTF">2017-02-28T10:15:15Z</dcterms:created>
  <dcterms:modified xsi:type="dcterms:W3CDTF">2017-03-27T07:32:46Z</dcterms:modified>
</cp:coreProperties>
</file>