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65366" windowWidth="12120" windowHeight="7830" tabRatio="409" activeTab="0"/>
  </bookViews>
  <sheets>
    <sheet name="2016" sheetId="1" r:id="rId1"/>
    <sheet name="Feuil3" sheetId="2" r:id="rId2"/>
  </sheets>
  <definedNames>
    <definedName name="_xlnm.Print_Titles" localSheetId="0">'2016'!$1:$5</definedName>
  </definedNames>
  <calcPr fullCalcOnLoad="1"/>
</workbook>
</file>

<file path=xl/comments1.xml><?xml version="1.0" encoding="utf-8"?>
<comments xmlns="http://schemas.openxmlformats.org/spreadsheetml/2006/main">
  <authors>
    <author>Amael Lonfils</author>
  </authors>
  <commentList>
    <comment ref="D16" authorId="0">
      <text>
        <r>
          <rPr>
            <b/>
            <sz val="9"/>
            <rFont val="Tahoma"/>
            <family val="2"/>
          </rPr>
          <t>Amael Lonfils:</t>
        </r>
        <r>
          <rPr>
            <sz val="9"/>
            <rFont val="Tahoma"/>
            <family val="2"/>
          </rPr>
          <t xml:space="preserve">
Ach 100054 </t>
        </r>
      </text>
    </comment>
  </commentList>
</comments>
</file>

<file path=xl/sharedStrings.xml><?xml version="1.0" encoding="utf-8"?>
<sst xmlns="http://schemas.openxmlformats.org/spreadsheetml/2006/main" count="30" uniqueCount="30">
  <si>
    <t>TOTAL</t>
  </si>
  <si>
    <t xml:space="preserve"> </t>
  </si>
  <si>
    <t>ENAR AISBL</t>
  </si>
  <si>
    <t>Non réçcu EC 2011</t>
  </si>
  <si>
    <t>Non réçcu EC 2012</t>
  </si>
  <si>
    <t>*2014 : dont 8.843,13€ reprise des intérets non versés à la CE sur les préfinancements</t>
  </si>
  <si>
    <t>Historique Perte ENAR</t>
  </si>
  <si>
    <t>Non reçu EC 2010</t>
  </si>
  <si>
    <t>Non reçu EC 2009</t>
  </si>
  <si>
    <t>Non reçu EC 2011</t>
  </si>
  <si>
    <t>Non reçu EC 2012</t>
  </si>
  <si>
    <t>Non eligible EC 2014 solde overhead action grant limité à 7%</t>
  </si>
  <si>
    <t>*2013 : dont 2402, 32 € reprise des intérets non versés à la CE sur les préfinancements</t>
  </si>
  <si>
    <t>SOLDE 1999-2009</t>
  </si>
  <si>
    <t>Non reçu EC 2013</t>
  </si>
  <si>
    <t>Total</t>
  </si>
  <si>
    <t>Solde JLI - 2010</t>
  </si>
  <si>
    <t>Membership fees / Participations externes</t>
  </si>
  <si>
    <t>Contributions reçues des membres de ENAR</t>
  </si>
  <si>
    <t>Solde des autres projects non EC</t>
  </si>
  <si>
    <t xml:space="preserve">Light On 2014 </t>
  </si>
  <si>
    <t xml:space="preserve">Others </t>
  </si>
  <si>
    <t>Aout 2016</t>
  </si>
  <si>
    <t>Provision Passif Social</t>
  </si>
  <si>
    <t>Total des fonds propres</t>
  </si>
  <si>
    <t>Legal support Konkwo case</t>
  </si>
  <si>
    <t>Traduction Konkwo case</t>
  </si>
  <si>
    <t>Intérêts non eligible pour EC (lignes de crédit - bank costs etc)</t>
  </si>
  <si>
    <t>Remboursement sur 2013</t>
  </si>
  <si>
    <t>Intérêts perçus (*)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</si>
</sst>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&quot;€&quot;"/>
    <numFmt numFmtId="181" formatCode="#,##0.00\ _€"/>
    <numFmt numFmtId="182" formatCode="&quot;€&quot;\ #,##0.00"/>
    <numFmt numFmtId="183" formatCode="0.0%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1"/>
      <color indexed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180" fontId="3" fillId="0" borderId="14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80" fontId="4" fillId="0" borderId="15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7" fontId="4" fillId="0" borderId="1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180" fontId="3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15" zoomScaleNormal="115" zoomScalePageLayoutView="0" workbookViewId="0" topLeftCell="A18">
      <selection activeCell="E33" sqref="E32:E33"/>
    </sheetView>
  </sheetViews>
  <sheetFormatPr defaultColWidth="11.421875" defaultRowHeight="12.75"/>
  <cols>
    <col min="1" max="1" width="5.00390625" style="1" customWidth="1"/>
    <col min="2" max="2" width="70.57421875" style="1" customWidth="1"/>
    <col min="3" max="3" width="18.8515625" style="1" customWidth="1"/>
    <col min="4" max="4" width="20.7109375" style="1" customWidth="1"/>
    <col min="5" max="8" width="20.00390625" style="1" customWidth="1"/>
    <col min="9" max="9" width="19.421875" style="1" customWidth="1"/>
    <col min="10" max="10" width="16.57421875" style="1" customWidth="1"/>
    <col min="11" max="16384" width="11.421875" style="1" customWidth="1"/>
  </cols>
  <sheetData>
    <row r="1" spans="1:8" ht="14.25">
      <c r="A1" s="7" t="s">
        <v>1</v>
      </c>
      <c r="B1" s="7"/>
      <c r="C1" s="7"/>
      <c r="D1" s="7"/>
      <c r="E1" s="7"/>
      <c r="F1" s="7"/>
      <c r="G1" s="7"/>
      <c r="H1" s="8"/>
    </row>
    <row r="2" spans="2:8" ht="18">
      <c r="B2" s="7" t="s">
        <v>2</v>
      </c>
      <c r="C2" s="7"/>
      <c r="D2" s="7"/>
      <c r="E2" s="7"/>
      <c r="F2" s="7"/>
      <c r="G2" s="7"/>
      <c r="H2" s="16"/>
    </row>
    <row r="3" spans="2:8" ht="18">
      <c r="B3" s="7"/>
      <c r="C3" s="7"/>
      <c r="D3" s="7"/>
      <c r="E3" s="7"/>
      <c r="F3" s="7"/>
      <c r="G3" s="7"/>
      <c r="H3" s="16"/>
    </row>
    <row r="4" spans="2:8" ht="18">
      <c r="B4" s="6" t="s">
        <v>6</v>
      </c>
      <c r="C4" s="6"/>
      <c r="D4" s="6"/>
      <c r="E4" s="6"/>
      <c r="F4" s="6"/>
      <c r="G4" s="6"/>
      <c r="H4" s="19"/>
    </row>
    <row r="5" spans="2:8" ht="14.25">
      <c r="B5" s="6"/>
      <c r="C5" s="6"/>
      <c r="D5" s="6"/>
      <c r="E5" s="6"/>
      <c r="F5" s="6"/>
      <c r="G5" s="6"/>
      <c r="H5" s="18"/>
    </row>
    <row r="6" spans="2:8" ht="21" customHeight="1" thickBot="1">
      <c r="B6" s="6"/>
      <c r="C6" s="6"/>
      <c r="D6" s="6"/>
      <c r="E6" s="6"/>
      <c r="F6" s="6"/>
      <c r="G6" s="6"/>
      <c r="H6" s="6"/>
    </row>
    <row r="7" spans="1:10" s="13" customFormat="1" ht="13.5">
      <c r="A7" s="9"/>
      <c r="B7" s="10"/>
      <c r="C7" s="11" t="s">
        <v>0</v>
      </c>
      <c r="D7" s="11">
        <v>2010</v>
      </c>
      <c r="E7" s="11">
        <v>2011</v>
      </c>
      <c r="F7" s="11">
        <v>2012</v>
      </c>
      <c r="G7" s="11">
        <v>2013</v>
      </c>
      <c r="H7" s="11">
        <v>2014</v>
      </c>
      <c r="I7" s="12">
        <v>2015</v>
      </c>
      <c r="J7" s="26" t="s">
        <v>22</v>
      </c>
    </row>
    <row r="8" spans="1:10" s="13" customFormat="1" ht="13.5">
      <c r="A8" s="20"/>
      <c r="B8" s="6" t="s">
        <v>13</v>
      </c>
      <c r="C8" s="22">
        <v>-39794.77</v>
      </c>
      <c r="D8" s="21"/>
      <c r="E8" s="21"/>
      <c r="F8" s="21"/>
      <c r="G8" s="21"/>
      <c r="H8" s="21"/>
      <c r="I8" s="23"/>
      <c r="J8" s="23"/>
    </row>
    <row r="9" spans="1:10" ht="13.5">
      <c r="A9" s="2"/>
      <c r="B9" s="3" t="s">
        <v>16</v>
      </c>
      <c r="C9" s="4">
        <f>SUM(D9:J9)</f>
        <v>1475.86</v>
      </c>
      <c r="D9" s="4">
        <v>1475.86</v>
      </c>
      <c r="E9" s="4"/>
      <c r="F9" s="4"/>
      <c r="G9" s="4"/>
      <c r="H9" s="4"/>
      <c r="I9" s="14"/>
      <c r="J9" s="14"/>
    </row>
    <row r="10" spans="1:10" ht="13.5">
      <c r="A10" s="2"/>
      <c r="B10" s="5" t="s">
        <v>17</v>
      </c>
      <c r="C10" s="4">
        <f aca="true" t="shared" si="0" ref="C10:C27">SUM(D10:J10)</f>
        <v>15595.55</v>
      </c>
      <c r="D10" s="4"/>
      <c r="E10" s="4"/>
      <c r="F10" s="4"/>
      <c r="G10" s="4">
        <v>10605.9</v>
      </c>
      <c r="H10" s="4">
        <v>0</v>
      </c>
      <c r="I10" s="14">
        <v>4989.65</v>
      </c>
      <c r="J10" s="14"/>
    </row>
    <row r="11" spans="1:10" ht="13.5">
      <c r="A11" s="2"/>
      <c r="B11" s="5" t="s">
        <v>18</v>
      </c>
      <c r="C11" s="4">
        <f t="shared" si="0"/>
        <v>25000</v>
      </c>
      <c r="D11" s="4"/>
      <c r="E11" s="4"/>
      <c r="F11" s="4"/>
      <c r="G11" s="4">
        <v>25000</v>
      </c>
      <c r="H11" s="4">
        <v>0</v>
      </c>
      <c r="I11" s="14"/>
      <c r="J11" s="14"/>
    </row>
    <row r="12" spans="1:10" ht="13.5">
      <c r="A12" s="2"/>
      <c r="B12" s="3" t="s">
        <v>29</v>
      </c>
      <c r="C12" s="4">
        <f t="shared" si="0"/>
        <v>15706.63</v>
      </c>
      <c r="D12" s="4">
        <f>327.38</f>
        <v>327.38</v>
      </c>
      <c r="E12" s="4">
        <v>373.04</v>
      </c>
      <c r="F12" s="4"/>
      <c r="G12" s="4">
        <v>4327.35</v>
      </c>
      <c r="H12" s="4">
        <f>8843.13+1458.48</f>
        <v>10301.609999999999</v>
      </c>
      <c r="I12" s="14">
        <v>377.25</v>
      </c>
      <c r="J12" s="14"/>
    </row>
    <row r="13" spans="1:10" ht="13.5">
      <c r="A13" s="2"/>
      <c r="B13" s="3" t="s">
        <v>19</v>
      </c>
      <c r="C13" s="4">
        <f t="shared" si="0"/>
        <v>-2443.37</v>
      </c>
      <c r="D13" s="4"/>
      <c r="E13" s="4"/>
      <c r="F13" s="4"/>
      <c r="G13" s="4"/>
      <c r="H13" s="4">
        <v>556.63</v>
      </c>
      <c r="I13" s="14">
        <v>-3000</v>
      </c>
      <c r="J13" s="14"/>
    </row>
    <row r="14" spans="1:10" ht="13.5">
      <c r="A14" s="2"/>
      <c r="B14" s="3" t="s">
        <v>28</v>
      </c>
      <c r="C14" s="4">
        <f t="shared" si="0"/>
        <v>362.73</v>
      </c>
      <c r="D14" s="4"/>
      <c r="E14" s="4"/>
      <c r="F14" s="4"/>
      <c r="G14" s="4"/>
      <c r="H14" s="4"/>
      <c r="I14" s="14">
        <v>362.73</v>
      </c>
      <c r="J14" s="14"/>
    </row>
    <row r="15" spans="1:10" ht="13.5">
      <c r="A15" s="2"/>
      <c r="B15" s="3" t="s">
        <v>27</v>
      </c>
      <c r="C15" s="4">
        <f t="shared" si="0"/>
        <v>-7377.679999999999</v>
      </c>
      <c r="D15" s="4">
        <v>-110.37</v>
      </c>
      <c r="E15" s="4">
        <f>-1344.22-114.92</f>
        <v>-1459.14</v>
      </c>
      <c r="F15" s="4"/>
      <c r="G15" s="4">
        <v>-32.98</v>
      </c>
      <c r="H15" s="4"/>
      <c r="I15" s="14">
        <f>-2479.44-1873.04</f>
        <v>-4352.48</v>
      </c>
      <c r="J15" s="14">
        <v>-1422.71</v>
      </c>
    </row>
    <row r="16" spans="1:10" ht="13.5">
      <c r="A16" s="2"/>
      <c r="B16" s="27" t="s">
        <v>25</v>
      </c>
      <c r="C16" s="4">
        <f t="shared" si="0"/>
        <v>-11700.86</v>
      </c>
      <c r="D16" s="4">
        <v>-1335.68</v>
      </c>
      <c r="E16" s="4"/>
      <c r="F16" s="4"/>
      <c r="G16" s="4"/>
      <c r="H16" s="4">
        <v>-2595.2</v>
      </c>
      <c r="I16" s="14">
        <v>-7769.98</v>
      </c>
      <c r="J16" s="14"/>
    </row>
    <row r="17" spans="1:10" ht="13.5">
      <c r="A17" s="2"/>
      <c r="B17" s="27" t="s">
        <v>26</v>
      </c>
      <c r="C17" s="4">
        <f t="shared" si="0"/>
        <v>-196.35</v>
      </c>
      <c r="D17" s="4"/>
      <c r="E17" s="4"/>
      <c r="F17" s="4"/>
      <c r="G17" s="4"/>
      <c r="H17" s="4">
        <v>-196.35</v>
      </c>
      <c r="I17" s="14"/>
      <c r="J17" s="14"/>
    </row>
    <row r="18" spans="1:10" ht="13.5">
      <c r="A18" s="2"/>
      <c r="B18" s="3" t="s">
        <v>20</v>
      </c>
      <c r="C18" s="4">
        <f t="shared" si="0"/>
        <v>-1939.9</v>
      </c>
      <c r="D18" s="4"/>
      <c r="E18" s="4"/>
      <c r="F18" s="4"/>
      <c r="G18" s="4"/>
      <c r="H18" s="4">
        <v>-1939.9</v>
      </c>
      <c r="I18" s="14"/>
      <c r="J18" s="14"/>
    </row>
    <row r="19" spans="1:10" ht="13.5">
      <c r="A19" s="2"/>
      <c r="B19" s="1" t="s">
        <v>8</v>
      </c>
      <c r="C19" s="4">
        <f t="shared" si="0"/>
        <v>-751.95</v>
      </c>
      <c r="D19" s="1">
        <v>-751.95</v>
      </c>
      <c r="E19" s="4"/>
      <c r="F19" s="4"/>
      <c r="G19" s="4"/>
      <c r="H19" s="4"/>
      <c r="I19" s="14"/>
      <c r="J19" s="14"/>
    </row>
    <row r="20" spans="1:10" ht="13.5">
      <c r="A20" s="2"/>
      <c r="B20" s="1" t="s">
        <v>7</v>
      </c>
      <c r="C20" s="4">
        <f t="shared" si="0"/>
        <v>-24346.74</v>
      </c>
      <c r="D20" s="4"/>
      <c r="E20" s="4">
        <v>-24346.74</v>
      </c>
      <c r="F20" s="4"/>
      <c r="G20" s="4"/>
      <c r="H20" s="4"/>
      <c r="I20" s="14"/>
      <c r="J20" s="14"/>
    </row>
    <row r="21" spans="1:10" ht="13.5" hidden="1">
      <c r="A21" s="2"/>
      <c r="B21" s="1" t="s">
        <v>3</v>
      </c>
      <c r="C21" s="4">
        <f t="shared" si="0"/>
        <v>0</v>
      </c>
      <c r="D21" s="4"/>
      <c r="E21" s="4"/>
      <c r="F21" s="4"/>
      <c r="G21" s="4"/>
      <c r="H21" s="4"/>
      <c r="I21" s="14"/>
      <c r="J21" s="14"/>
    </row>
    <row r="22" spans="1:10" ht="13.5" hidden="1">
      <c r="A22" s="2"/>
      <c r="B22" s="1" t="s">
        <v>4</v>
      </c>
      <c r="C22" s="4">
        <f t="shared" si="0"/>
        <v>0</v>
      </c>
      <c r="D22" s="4"/>
      <c r="E22" s="4"/>
      <c r="F22" s="4"/>
      <c r="G22" s="4"/>
      <c r="H22" s="4"/>
      <c r="I22" s="14"/>
      <c r="J22" s="14"/>
    </row>
    <row r="23" spans="1:10" ht="13.5">
      <c r="A23" s="2"/>
      <c r="B23" s="1" t="s">
        <v>9</v>
      </c>
      <c r="C23" s="4">
        <f t="shared" si="0"/>
        <v>-15809.050000000001</v>
      </c>
      <c r="D23" s="4"/>
      <c r="E23" s="4">
        <v>0</v>
      </c>
      <c r="F23" s="4">
        <v>-897.94</v>
      </c>
      <c r="G23" s="4"/>
      <c r="H23" s="4">
        <v>-14911.11</v>
      </c>
      <c r="I23" s="14"/>
      <c r="J23" s="14"/>
    </row>
    <row r="24" spans="1:10" ht="13.5">
      <c r="A24" s="2"/>
      <c r="B24" s="1" t="s">
        <v>10</v>
      </c>
      <c r="C24" s="4">
        <f t="shared" si="0"/>
        <v>-22839.489999999998</v>
      </c>
      <c r="D24" s="4"/>
      <c r="E24" s="4"/>
      <c r="F24" s="4"/>
      <c r="G24" s="4"/>
      <c r="H24" s="4">
        <v>-19122.94</v>
      </c>
      <c r="I24" s="14"/>
      <c r="J24" s="14">
        <v>-3716.55</v>
      </c>
    </row>
    <row r="25" spans="1:10" ht="13.5">
      <c r="A25" s="2"/>
      <c r="B25" s="1" t="s">
        <v>14</v>
      </c>
      <c r="C25" s="4">
        <f t="shared" si="0"/>
        <v>-11328.28</v>
      </c>
      <c r="D25" s="4"/>
      <c r="E25" s="4"/>
      <c r="F25" s="4"/>
      <c r="G25" s="4"/>
      <c r="H25" s="4"/>
      <c r="I25" s="14">
        <v>-11328.28</v>
      </c>
      <c r="J25" s="14"/>
    </row>
    <row r="26" spans="1:10" ht="13.5">
      <c r="A26" s="2"/>
      <c r="B26" s="3" t="s">
        <v>11</v>
      </c>
      <c r="C26" s="4">
        <f t="shared" si="0"/>
        <v>-10139.08</v>
      </c>
      <c r="D26" s="4"/>
      <c r="E26" s="4"/>
      <c r="F26" s="4"/>
      <c r="G26" s="4"/>
      <c r="H26" s="4">
        <v>-10263.89</v>
      </c>
      <c r="I26" s="14">
        <f>-1175.54+1300.35</f>
        <v>124.80999999999995</v>
      </c>
      <c r="J26" s="14"/>
    </row>
    <row r="27" spans="1:10" ht="13.5" thickBot="1">
      <c r="A27" s="2"/>
      <c r="B27" s="3" t="s">
        <v>21</v>
      </c>
      <c r="C27" s="4">
        <f t="shared" si="0"/>
        <v>322.35</v>
      </c>
      <c r="D27" s="4"/>
      <c r="E27" s="4"/>
      <c r="F27" s="4"/>
      <c r="G27" s="4"/>
      <c r="H27" s="4"/>
      <c r="I27" s="28">
        <f>-122.94+22.92</f>
        <v>-100.02</v>
      </c>
      <c r="J27" s="14">
        <v>422.37</v>
      </c>
    </row>
    <row r="28" spans="1:10" ht="13.5" thickBot="1">
      <c r="A28" s="30"/>
      <c r="B28" s="31" t="s">
        <v>15</v>
      </c>
      <c r="C28" s="24">
        <f>SUM(C8:C27)</f>
        <v>-90204.4</v>
      </c>
      <c r="D28" s="24">
        <f>SUM(D8:D26)</f>
        <v>-394.7600000000002</v>
      </c>
      <c r="E28" s="24">
        <f>SUM(E8:E26)</f>
        <v>-25432.84</v>
      </c>
      <c r="F28" s="24">
        <f>SUM(F8:F26)</f>
        <v>-897.94</v>
      </c>
      <c r="G28" s="24">
        <f>SUM(G8:G26)</f>
        <v>39900.27</v>
      </c>
      <c r="H28" s="24">
        <f>SUM(H8:H26)</f>
        <v>-38171.15</v>
      </c>
      <c r="I28" s="29">
        <f>SUM(I8:I27)</f>
        <v>-20696.32</v>
      </c>
      <c r="J28" s="25">
        <f>SUM(J8:J27)</f>
        <v>-4716.89</v>
      </c>
    </row>
    <row r="29" spans="1:3" ht="13.5" thickBot="1">
      <c r="A29" s="30"/>
      <c r="B29" s="31" t="s">
        <v>23</v>
      </c>
      <c r="C29" s="29">
        <v>4200</v>
      </c>
    </row>
    <row r="30" spans="1:3" ht="13.5" thickBot="1">
      <c r="A30" s="30"/>
      <c r="B30" s="31" t="s">
        <v>24</v>
      </c>
      <c r="C30" s="29">
        <f>+C28+C29</f>
        <v>-86004.4</v>
      </c>
    </row>
    <row r="31" spans="2:10" ht="13.5">
      <c r="B31" s="3"/>
      <c r="C31" s="3"/>
      <c r="H31" s="15"/>
      <c r="I31" s="15"/>
      <c r="J31" s="15"/>
    </row>
    <row r="32" spans="2:3" ht="13.5">
      <c r="B32" s="3" t="s">
        <v>12</v>
      </c>
      <c r="C32" s="3"/>
    </row>
    <row r="33" spans="2:3" ht="13.5">
      <c r="B33" s="3" t="s">
        <v>5</v>
      </c>
      <c r="C33" s="3"/>
    </row>
    <row r="34" spans="2:3" ht="13.5">
      <c r="B34" s="3"/>
      <c r="C34" s="17"/>
    </row>
    <row r="35" spans="2:3" ht="13.5">
      <c r="B35" s="3"/>
      <c r="C35" s="3"/>
    </row>
  </sheetData>
  <sheetProtection/>
  <printOptions horizontalCentered="1"/>
  <pageMargins left="0.7480314960629921" right="0.7480314960629921" top="0.7874015748031497" bottom="0.7874015748031497" header="0.5118110236220472" footer="0.5118110236220472"/>
  <pageSetup cellComments="asDisplayed" fitToHeight="2" fitToWidth="1" horizontalDpi="600" verticalDpi="600" orientation="landscape" paperSize="9" scale="55" r:id="rId3"/>
  <headerFooter alignWithMargins="0">
    <oddFooter>&amp;LPrepared by CLESPIAUCQ 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PME-Conseils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CLESPIAUCQ</dc:creator>
  <cp:keywords/>
  <dc:description/>
  <cp:lastModifiedBy>Myriam De Feyter</cp:lastModifiedBy>
  <cp:lastPrinted>2016-09-20T13:59:42Z</cp:lastPrinted>
  <dcterms:created xsi:type="dcterms:W3CDTF">2003-07-04T17:06:03Z</dcterms:created>
  <dcterms:modified xsi:type="dcterms:W3CDTF">2016-09-21T09:56:28Z</dcterms:modified>
  <cp:category/>
  <cp:version/>
  <cp:contentType/>
  <cp:contentStatus/>
</cp:coreProperties>
</file>